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ングルスエントリー用紙" sheetId="1" r:id="rId3"/>
    <sheet state="visible" name="ダブルスエントリー用紙" sheetId="2" r:id="rId4"/>
    <sheet state="visible" name="エントリー費詳細" sheetId="3" r:id="rId5"/>
  </sheets>
  <definedNames/>
  <calcPr/>
</workbook>
</file>

<file path=xl/sharedStrings.xml><?xml version="1.0" encoding="utf-8"?>
<sst xmlns="http://schemas.openxmlformats.org/spreadsheetml/2006/main" count="92" uniqueCount="80">
  <si>
    <t>ｌ</t>
  </si>
  <si>
    <t>団体名</t>
  </si>
  <si>
    <t>性別</t>
  </si>
  <si>
    <t>大会名</t>
  </si>
  <si>
    <t>種目</t>
  </si>
  <si>
    <t>エントリー費他明細</t>
  </si>
  <si>
    <t>ダブルス</t>
  </si>
  <si>
    <t>ランキング</t>
  </si>
  <si>
    <t>団体名を選んでください</t>
  </si>
  <si>
    <t>性別を選んでください</t>
  </si>
  <si>
    <t>夏大会</t>
  </si>
  <si>
    <t>シングルス</t>
  </si>
  <si>
    <t>氏名</t>
  </si>
  <si>
    <t>役職</t>
  </si>
  <si>
    <t>学年</t>
  </si>
  <si>
    <t>大学名</t>
  </si>
  <si>
    <t>エントリー代</t>
  </si>
  <si>
    <t>愛知学院大学</t>
  </si>
  <si>
    <t>男</t>
  </si>
  <si>
    <t>学連</t>
  </si>
  <si>
    <t>（</t>
  </si>
  <si>
    <t>愛知学院大学歯学部</t>
  </si>
  <si>
    <t>ペアの種類</t>
  </si>
  <si>
    <t>学連を含むペア</t>
  </si>
  <si>
    <t>）</t>
  </si>
  <si>
    <t>シングルス　エントリー費</t>
  </si>
  <si>
    <t>他校</t>
  </si>
  <si>
    <t>女</t>
  </si>
  <si>
    <t>愛知学泉大学</t>
  </si>
  <si>
    <t>3500円/人</t>
  </si>
  <si>
    <t>愛知教育大学</t>
  </si>
  <si>
    <t>登録する</t>
  </si>
  <si>
    <t>愛知県立大学</t>
  </si>
  <si>
    <t>ダブルス　　エントリー費</t>
  </si>
  <si>
    <t>愛知工業大学</t>
  </si>
  <si>
    <t>3500円/組</t>
  </si>
  <si>
    <t>愛知淑徳大学</t>
  </si>
  <si>
    <t>登録済み</t>
  </si>
  <si>
    <t>エントリー代　合計</t>
  </si>
  <si>
    <t>愛知大学</t>
  </si>
  <si>
    <t>愛知みずほ大学</t>
  </si>
  <si>
    <t>朝日大学</t>
  </si>
  <si>
    <t>金城学園大学</t>
  </si>
  <si>
    <t>岐阜聖徳学園大学</t>
  </si>
  <si>
    <t>個人登録費（学連を除く人数）</t>
  </si>
  <si>
    <t>団体登録費</t>
  </si>
  <si>
    <t>令和１年度分</t>
  </si>
  <si>
    <t>岐阜大学</t>
  </si>
  <si>
    <t>支払い金額合計</t>
  </si>
  <si>
    <t>皇學館大学</t>
  </si>
  <si>
    <t>至学館大学</t>
  </si>
  <si>
    <t>静岡県立大学</t>
  </si>
  <si>
    <t>静岡大学</t>
  </si>
  <si>
    <r>
      <rPr>
        <rFont val="ＭＳ Ｐゴシック"/>
        <color rgb="FF000000"/>
        <sz val="12.0"/>
      </rPr>
      <t>静岡産業大学</t>
    </r>
  </si>
  <si>
    <t>椙山女学園大学</t>
  </si>
  <si>
    <t>大同大学</t>
  </si>
  <si>
    <t>中京大学</t>
  </si>
  <si>
    <t>中部学院大学</t>
  </si>
  <si>
    <t>中部大学</t>
  </si>
  <si>
    <t>東海学院大学</t>
  </si>
  <si>
    <t>東海学園大学</t>
  </si>
  <si>
    <t>東海大学海洋学部</t>
  </si>
  <si>
    <t>常葉大学静岡キャンパス</t>
  </si>
  <si>
    <t>常葉大学浜松キャンパス</t>
  </si>
  <si>
    <t>常葉大学富士キャンパス</t>
  </si>
  <si>
    <t>豊橋技術科学大学</t>
  </si>
  <si>
    <t>名古屋外国語大学</t>
  </si>
  <si>
    <t>名古屋学院大学</t>
  </si>
  <si>
    <t>名古屋経済大学</t>
  </si>
  <si>
    <t>名古屋工業大学</t>
  </si>
  <si>
    <t>名古屋商科大学</t>
  </si>
  <si>
    <t>名古屋市立大学</t>
  </si>
  <si>
    <t>名古屋大学</t>
  </si>
  <si>
    <t>南山大学</t>
  </si>
  <si>
    <t>日本大学国際関係学部</t>
  </si>
  <si>
    <t>日本福祉大学</t>
  </si>
  <si>
    <t>浜松医科大学</t>
  </si>
  <si>
    <t>三重大学</t>
  </si>
  <si>
    <t>名城大学</t>
  </si>
  <si>
    <t>四日市大学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</si>
</sst>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¥&quot;* #,##0_-;\-&quot;¥&quot;* #,##0_-;_-&quot;¥&quot;* &quot;-&quot;_-;_-@"/>
  </numFmts>
  <fonts count="10">
    <font>
      <sz val="12.0"/>
      <color rgb="FF000000"/>
      <name val="MS PGothic"/>
    </font>
    <font>
      <sz val="12.0"/>
      <color rgb="FFFFFFFF"/>
      <name val="游ゴシック"/>
    </font>
    <font>
      <sz val="12.0"/>
      <color rgb="FFFFFFFF"/>
      <name val="小塚ゴシック pr6n el"/>
    </font>
    <font>
      <sz val="12.0"/>
      <color rgb="FF000000"/>
      <name val="小塚ゴシック pr6n el"/>
    </font>
    <font>
      <sz val="12.0"/>
      <name val="小塚ゴシック pr6n el"/>
    </font>
    <font>
      <sz val="16.0"/>
      <color rgb="FF000000"/>
      <name val="MS PGothic"/>
    </font>
    <font>
      <b/>
      <sz val="16.0"/>
      <color rgb="FFFFFFFF"/>
      <name val="小塚ゴシック pr6n el"/>
    </font>
    <font/>
    <font>
      <sz val="12.0"/>
      <color rgb="FF000000"/>
      <name val="游ゴシック"/>
    </font>
    <font>
      <sz val="16.0"/>
      <color rgb="FF000000"/>
      <name val="小塚ゴシック pr6n el"/>
    </font>
  </fonts>
  <fills count="7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DBE5F1"/>
        <bgColor rgb="FFDBE5F1"/>
      </patternFill>
    </fill>
    <fill>
      <patternFill patternType="solid">
        <fgColor rgb="FFEEECE1"/>
        <bgColor rgb="FFEEECE1"/>
      </patternFill>
    </fill>
    <fill>
      <patternFill patternType="solid">
        <fgColor rgb="FFB8CCE4"/>
        <bgColor rgb="FFB8CCE4"/>
      </patternFill>
    </fill>
    <fill>
      <patternFill patternType="solid">
        <fgColor rgb="FFF2DBDB"/>
        <bgColor rgb="FFF2DBDB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/>
    </border>
    <border>
      <left/>
      <top/>
      <bottom style="thin">
        <color rgb="FFFFFFFF"/>
      </bottom>
    </border>
    <border>
      <top/>
      <bottom style="thin">
        <color rgb="FFFFFFFF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hair">
        <color rgb="FF000000"/>
      </right>
      <top style="thin">
        <color rgb="FF000000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hair">
        <color rgb="FF000000"/>
      </right>
      <top/>
      <bottom style="thin">
        <color rgb="FF000000"/>
      </bottom>
    </border>
    <border>
      <left style="thick">
        <color rgb="FFFFFFFF"/>
      </left>
      <top style="thin">
        <color rgb="FFFFFFFF"/>
      </top>
      <bottom style="thick">
        <color rgb="FFFFFFFF"/>
      </bottom>
    </border>
    <border>
      <right style="thick">
        <color rgb="FFFFFFFF"/>
      </right>
      <top style="thin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Border="1" applyFill="1" applyFont="1"/>
    <xf borderId="3" fillId="2" fontId="2" numFmtId="0" xfId="0" applyBorder="1" applyFont="1"/>
    <xf borderId="2" fillId="2" fontId="2" numFmtId="0" xfId="0" applyBorder="1" applyFont="1"/>
    <xf borderId="1" fillId="3" fontId="3" numFmtId="0" xfId="0" applyBorder="1" applyFont="1"/>
    <xf borderId="1" fillId="4" fontId="3" numFmtId="0" xfId="0" applyBorder="1" applyFill="1" applyFont="1"/>
    <xf borderId="1" fillId="3" fontId="3" numFmtId="0" xfId="0" applyAlignment="1" applyBorder="1" applyFont="1">
      <alignment readingOrder="0"/>
    </xf>
    <xf borderId="1" fillId="3" fontId="4" numFmtId="0" xfId="0" applyBorder="1" applyFont="1"/>
    <xf borderId="0" fillId="0" fontId="5" numFmtId="0" xfId="0" applyAlignment="1" applyFont="1">
      <alignment horizontal="center" vertical="center"/>
    </xf>
    <xf borderId="0" fillId="0" fontId="0" numFmtId="0" xfId="0" applyFont="1"/>
    <xf borderId="0" fillId="0" fontId="3" numFmtId="0" xfId="0" applyFont="1"/>
    <xf borderId="4" fillId="3" fontId="0" numFmtId="0" xfId="0" applyBorder="1" applyFont="1"/>
    <xf borderId="5" fillId="4" fontId="3" numFmtId="0" xfId="0" applyBorder="1" applyFont="1"/>
    <xf borderId="6" fillId="2" fontId="6" numFmtId="0" xfId="0" applyAlignment="1" applyBorder="1" applyFont="1">
      <alignment horizontal="center" vertical="center"/>
    </xf>
    <xf borderId="7" fillId="0" fontId="7" numFmtId="0" xfId="0" applyBorder="1" applyFont="1"/>
    <xf borderId="5" fillId="2" fontId="6" numFmtId="0" xfId="0" applyAlignment="1" applyBorder="1" applyFont="1">
      <alignment horizontal="center" vertical="center"/>
    </xf>
    <xf borderId="5" fillId="4" fontId="8" numFmtId="0" xfId="0" applyBorder="1" applyFont="1"/>
    <xf borderId="5" fillId="2" fontId="2" numFmtId="0" xfId="0" applyAlignment="1" applyBorder="1" applyFont="1">
      <alignment horizontal="center" vertical="center"/>
    </xf>
    <xf borderId="8" fillId="3" fontId="0" numFmtId="0" xfId="0" applyBorder="1" applyFont="1"/>
    <xf borderId="9" fillId="5" fontId="9" numFmtId="0" xfId="0" applyAlignment="1" applyBorder="1" applyFill="1" applyFont="1">
      <alignment horizontal="center" vertical="center"/>
    </xf>
    <xf borderId="10" fillId="0" fontId="7" numFmtId="0" xfId="0" applyBorder="1" applyFont="1"/>
    <xf borderId="3" fillId="5" fontId="9" numFmtId="0" xfId="0" applyAlignment="1" applyBorder="1" applyFont="1">
      <alignment horizontal="left" vertical="center"/>
    </xf>
    <xf borderId="3" fillId="5" fontId="9" numFmtId="0" xfId="0" applyAlignment="1" applyBorder="1" applyFont="1">
      <alignment horizontal="center" vertical="center"/>
    </xf>
    <xf borderId="3" fillId="5" fontId="9" numFmtId="164" xfId="0" applyAlignment="1" applyBorder="1" applyFont="1" applyNumberFormat="1">
      <alignment horizontal="center" vertical="center"/>
    </xf>
    <xf borderId="9" fillId="3" fontId="9" numFmtId="0" xfId="0" applyAlignment="1" applyBorder="1" applyFont="1">
      <alignment horizontal="center" vertical="center"/>
    </xf>
    <xf borderId="3" fillId="3" fontId="9" numFmtId="0" xfId="0" applyAlignment="1" applyBorder="1" applyFont="1">
      <alignment horizontal="left" vertical="center"/>
    </xf>
    <xf borderId="3" fillId="3" fontId="9" numFmtId="0" xfId="0" applyAlignment="1" applyBorder="1" applyFont="1">
      <alignment horizontal="center" vertical="center"/>
    </xf>
    <xf borderId="3" fillId="3" fontId="9" numFmtId="164" xfId="0" applyAlignment="1" applyBorder="1" applyFont="1" applyNumberFormat="1">
      <alignment horizontal="center" vertical="center"/>
    </xf>
    <xf borderId="9" fillId="5" fontId="9" numFmtId="0" xfId="0" applyAlignment="1" applyBorder="1" applyFont="1">
      <alignment horizontal="center"/>
    </xf>
    <xf borderId="3" fillId="5" fontId="9" numFmtId="0" xfId="0" applyAlignment="1" applyBorder="1" applyFont="1">
      <alignment horizontal="left"/>
    </xf>
    <xf borderId="3" fillId="5" fontId="9" numFmtId="0" xfId="0" applyAlignment="1" applyBorder="1" applyFont="1">
      <alignment horizontal="center"/>
    </xf>
    <xf borderId="11" fillId="3" fontId="0" numFmtId="0" xfId="0" applyBorder="1" applyFont="1"/>
    <xf borderId="3" fillId="5" fontId="9" numFmtId="164" xfId="0" applyBorder="1" applyFont="1" applyNumberFormat="1"/>
    <xf borderId="12" fillId="3" fontId="9" numFmtId="0" xfId="0" applyBorder="1" applyFont="1"/>
    <xf borderId="13" fillId="6" fontId="0" numFmtId="0" xfId="0" applyBorder="1" applyFill="1" applyFont="1"/>
    <xf borderId="14" fillId="3" fontId="9" numFmtId="0" xfId="0" applyBorder="1" applyFont="1"/>
    <xf borderId="3" fillId="3" fontId="9" numFmtId="0" xfId="0" applyBorder="1" applyFont="1"/>
    <xf borderId="3" fillId="4" fontId="9" numFmtId="0" xfId="0" applyAlignment="1" applyBorder="1" applyFont="1">
      <alignment horizontal="center"/>
    </xf>
    <xf borderId="3" fillId="5" fontId="9" numFmtId="0" xfId="0" applyAlignment="1" applyBorder="1" applyFont="1">
      <alignment horizontal="center" readingOrder="0"/>
    </xf>
    <xf borderId="15" fillId="3" fontId="0" numFmtId="0" xfId="0" applyBorder="1" applyFont="1"/>
    <xf borderId="3" fillId="5" fontId="9" numFmtId="0" xfId="0" applyBorder="1" applyFont="1"/>
    <xf borderId="16" fillId="5" fontId="9" numFmtId="0" xfId="0" applyAlignment="1" applyBorder="1" applyFont="1">
      <alignment horizontal="center"/>
    </xf>
    <xf borderId="17" fillId="0" fontId="7" numFmtId="0" xfId="0" applyBorder="1" applyFont="1"/>
    <xf borderId="18" fillId="5" fontId="9" numFmtId="0" xfId="0" applyAlignment="1" applyBorder="1" applyFont="1">
      <alignment horizontal="center"/>
    </xf>
    <xf borderId="18" fillId="5" fontId="9" numFmtId="164" xfId="0" applyBorder="1" applyFont="1" applyNumberFormat="1"/>
    <xf borderId="19" fillId="3" fontId="0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F81BD"/>
          <bgColor rgb="FF4F81BD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2">
    <tableStyle count="4" pivot="0" name="ダブルスエントリー用紙-style">
      <tableStyleElement dxfId="1" type="headerRow"/>
      <tableStyleElement dxfId="2" type="firstRowStripe"/>
      <tableStyleElement dxfId="3" type="secondRowStripe"/>
      <tableStyleElement dxfId="1" type="totalRow"/>
    </tableStyle>
    <tableStyle count="4" pivot="0" name="シングルスエントリー用紙-style">
      <tableStyleElement dxfId="1" type="headerRow"/>
      <tableStyleElement dxfId="2" type="firstRowStripe"/>
      <tableStyleElement dxfId="3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totalsRowCount="1" ref="A3:F44" displayName="Table_2" id="2">
  <tableColumns count="6">
    <tableColumn name="ランキング" id="1"/>
    <tableColumn name="氏名" id="2"/>
    <tableColumn name="役職" id="3"/>
    <tableColumn name="学年" id="4"/>
    <tableColumn name="大学名" id="5"/>
    <tableColumn totalsRowFunction="custom" name="エントリー代" id="6"/>
  </tableColumns>
  <tableStyleInfo name="シングルスエントリー用紙-style" showColumnStripes="0" showFirstColumn="1" showLastColumn="1" showRowStripes="1"/>
</table>
</file>

<file path=xl/tables/table2.xml><?xml version="1.0" encoding="utf-8"?>
<table xmlns="http://schemas.openxmlformats.org/spreadsheetml/2006/main" totalsRowCount="1" ref="A3:F44" displayName="Table_1" id="1">
  <tableColumns count="6">
    <tableColumn name="ランキング" id="1"/>
    <tableColumn name="氏名" id="2"/>
    <tableColumn name="ペアの種類" id="3"/>
    <tableColumn name="学年" id="4"/>
    <tableColumn name="団体名" id="5"/>
    <tableColumn totalsRowFunction="custom" name="エントリー代" id="6"/>
  </tableColumns>
  <tableStyleInfo name="ダブルスエントリー用紙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89"/>
    <col customWidth="1" min="2" max="2" width="18.22"/>
    <col customWidth="1" min="3" max="4" width="8.56"/>
    <col customWidth="1" min="5" max="5" width="12.56"/>
    <col customWidth="1" min="6" max="6" width="10.44"/>
    <col customWidth="1" hidden="1" min="7" max="13" width="8.44"/>
    <col customWidth="1" min="14" max="15" width="8.33"/>
  </cols>
  <sheetData>
    <row r="1" ht="13.5" customHeight="1">
      <c r="A1" s="4"/>
      <c r="B1" s="5" t="s">
        <v>1</v>
      </c>
      <c r="C1" s="5" t="s">
        <v>2</v>
      </c>
      <c r="D1" s="4"/>
      <c r="E1" s="4" t="s">
        <v>3</v>
      </c>
      <c r="F1" s="4" t="s">
        <v>4</v>
      </c>
    </row>
    <row r="2" ht="13.5" customHeight="1">
      <c r="A2" s="6"/>
      <c r="B2" s="7" t="s">
        <v>8</v>
      </c>
      <c r="C2" s="7" t="s">
        <v>9</v>
      </c>
      <c r="D2" s="7"/>
      <c r="E2" s="8" t="s">
        <v>10</v>
      </c>
      <c r="F2" s="9" t="s">
        <v>11</v>
      </c>
      <c r="H2" s="10" t="s">
        <v>8</v>
      </c>
      <c r="J2" s="11" t="s">
        <v>9</v>
      </c>
      <c r="L2">
        <v>1.0</v>
      </c>
      <c r="M2" s="11"/>
    </row>
    <row r="3" ht="13.5" customHeight="1">
      <c r="A3" s="12" t="s">
        <v>7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1"/>
      <c r="H3" s="13" t="s">
        <v>17</v>
      </c>
      <c r="J3" s="11" t="s">
        <v>18</v>
      </c>
      <c r="L3">
        <v>2.0</v>
      </c>
      <c r="M3" s="11" t="s">
        <v>19</v>
      </c>
    </row>
    <row r="4" ht="13.5" customHeight="1">
      <c r="A4" s="12">
        <v>1.0</v>
      </c>
      <c r="B4" s="14"/>
      <c r="C4" s="14"/>
      <c r="D4" s="14"/>
      <c r="E4" s="12" t="str">
        <f t="shared" ref="E4:E43" si="1">$B$2</f>
        <v>団体名を選んでください</v>
      </c>
      <c r="F4" s="12">
        <f>IF(OR('シングルスエントリー用紙'!$B4="",'シングルスエントリー用紙'!$C4="学連"),0,3500)</f>
        <v>0</v>
      </c>
      <c r="H4" s="20" t="s">
        <v>21</v>
      </c>
      <c r="J4" s="11" t="s">
        <v>27</v>
      </c>
      <c r="L4">
        <v>3.0</v>
      </c>
    </row>
    <row r="5" ht="13.5" customHeight="1">
      <c r="A5" s="12">
        <v>2.0</v>
      </c>
      <c r="B5" s="14"/>
      <c r="C5" s="14"/>
      <c r="D5" s="14"/>
      <c r="E5" s="12" t="str">
        <f t="shared" si="1"/>
        <v>団体名を選んでください</v>
      </c>
      <c r="F5" s="12">
        <f>IF(OR('シングルスエントリー用紙'!$B5="",'シングルスエントリー用紙'!$C5="学連"),0,3500)</f>
        <v>0</v>
      </c>
      <c r="H5" s="20" t="s">
        <v>28</v>
      </c>
      <c r="L5">
        <v>4.0</v>
      </c>
    </row>
    <row r="6" ht="13.5" customHeight="1">
      <c r="A6" s="12">
        <v>3.0</v>
      </c>
      <c r="B6" s="14"/>
      <c r="C6" s="14"/>
      <c r="D6" s="14"/>
      <c r="E6" s="12" t="str">
        <f t="shared" si="1"/>
        <v>団体名を選んでください</v>
      </c>
      <c r="F6" s="12">
        <f>IF(OR('シングルスエントリー用紙'!$B6="",'シングルスエントリー用紙'!$C6="学連"),0,3500)</f>
        <v>0</v>
      </c>
      <c r="H6" s="20" t="s">
        <v>30</v>
      </c>
      <c r="J6" s="11"/>
      <c r="K6" s="11"/>
      <c r="L6">
        <v>5.0</v>
      </c>
      <c r="M6" s="11"/>
      <c r="N6" s="11"/>
      <c r="O6" s="11"/>
    </row>
    <row r="7" ht="13.5" customHeight="1">
      <c r="A7" s="12">
        <v>4.0</v>
      </c>
      <c r="B7" s="14"/>
      <c r="C7" s="14"/>
      <c r="D7" s="14"/>
      <c r="E7" s="12" t="str">
        <f t="shared" si="1"/>
        <v>団体名を選んでください</v>
      </c>
      <c r="F7" s="12">
        <f>IF(OR('シングルスエントリー用紙'!$B7="",'シングルスエントリー用紙'!$C7="学連"),0,3500)</f>
        <v>0</v>
      </c>
      <c r="H7" s="20" t="s">
        <v>32</v>
      </c>
      <c r="L7">
        <v>6.0</v>
      </c>
    </row>
    <row r="8" ht="13.5" customHeight="1">
      <c r="A8" s="12">
        <v>5.0</v>
      </c>
      <c r="B8" s="14"/>
      <c r="C8" s="14"/>
      <c r="D8" s="14"/>
      <c r="E8" s="12" t="str">
        <f t="shared" si="1"/>
        <v>団体名を選んでください</v>
      </c>
      <c r="F8" s="12">
        <f>IF(OR('シングルスエントリー用紙'!$B8="",'シングルスエントリー用紙'!$C8="学連"),0,3500)</f>
        <v>0</v>
      </c>
      <c r="H8" s="20" t="s">
        <v>34</v>
      </c>
    </row>
    <row r="9" ht="13.5" customHeight="1">
      <c r="A9" s="12">
        <v>6.0</v>
      </c>
      <c r="B9" s="14"/>
      <c r="C9" s="14"/>
      <c r="D9" s="14"/>
      <c r="E9" s="12" t="str">
        <f t="shared" si="1"/>
        <v>団体名を選んでください</v>
      </c>
      <c r="F9" s="12">
        <f>IF(OR('シングルスエントリー用紙'!$B9="",'シングルスエントリー用紙'!$C9="学連"),0,3500)</f>
        <v>0</v>
      </c>
      <c r="H9" s="20" t="s">
        <v>36</v>
      </c>
    </row>
    <row r="10" ht="13.5" customHeight="1">
      <c r="A10" s="12">
        <v>7.0</v>
      </c>
      <c r="B10" s="14"/>
      <c r="C10" s="14"/>
      <c r="D10" s="14"/>
      <c r="E10" s="12" t="str">
        <f t="shared" si="1"/>
        <v>団体名を選んでください</v>
      </c>
      <c r="F10" s="12">
        <f>IF(OR('シングルスエントリー用紙'!$B10="",'シングルスエントリー用紙'!$C10="学連"),0,3500)</f>
        <v>0</v>
      </c>
      <c r="H10" s="20" t="s">
        <v>39</v>
      </c>
    </row>
    <row r="11" ht="13.5" customHeight="1">
      <c r="A11" s="12">
        <v>8.0</v>
      </c>
      <c r="B11" s="14"/>
      <c r="C11" s="14"/>
      <c r="D11" s="14"/>
      <c r="E11" s="12" t="str">
        <f t="shared" si="1"/>
        <v>団体名を選んでください</v>
      </c>
      <c r="F11" s="12">
        <f>IF(OR('シングルスエントリー用紙'!$B11="",'シングルスエントリー用紙'!$C11="学連"),0,3500)</f>
        <v>0</v>
      </c>
      <c r="H11" s="20" t="s">
        <v>40</v>
      </c>
    </row>
    <row r="12" ht="13.5" customHeight="1">
      <c r="A12" s="12">
        <v>9.0</v>
      </c>
      <c r="B12" s="14"/>
      <c r="C12" s="14"/>
      <c r="D12" s="14"/>
      <c r="E12" s="12" t="str">
        <f t="shared" si="1"/>
        <v>団体名を選んでください</v>
      </c>
      <c r="F12" s="12">
        <f>IF(OR('シングルスエントリー用紙'!$B12="",'シングルスエントリー用紙'!$C12="学連"),0,3500)</f>
        <v>0</v>
      </c>
      <c r="H12" s="33" t="s">
        <v>41</v>
      </c>
    </row>
    <row r="13" ht="13.5" customHeight="1">
      <c r="A13" s="12">
        <v>10.0</v>
      </c>
      <c r="B13" s="14"/>
      <c r="C13" s="14"/>
      <c r="D13" s="14"/>
      <c r="E13" s="12" t="str">
        <f t="shared" si="1"/>
        <v>団体名を選んでください</v>
      </c>
      <c r="F13" s="12">
        <f>IF(OR('シングルスエントリー用紙'!$B13="",'シングルスエントリー用紙'!$C13="学連"),0,3500)</f>
        <v>0</v>
      </c>
      <c r="H13" s="36" t="s">
        <v>42</v>
      </c>
    </row>
    <row r="14" ht="13.5" customHeight="1">
      <c r="A14" s="12">
        <v>11.0</v>
      </c>
      <c r="B14" s="14"/>
      <c r="C14" s="14"/>
      <c r="D14" s="14"/>
      <c r="E14" s="12" t="str">
        <f t="shared" si="1"/>
        <v>団体名を選んでください</v>
      </c>
      <c r="F14" s="12">
        <f>IF(OR('シングルスエントリー用紙'!$B14="",'シングルスエントリー用紙'!$C14="学連"),0,3500)</f>
        <v>0</v>
      </c>
      <c r="H14" s="41" t="s">
        <v>43</v>
      </c>
    </row>
    <row r="15" ht="13.5" customHeight="1">
      <c r="A15" s="12">
        <v>12.0</v>
      </c>
      <c r="B15" s="14"/>
      <c r="C15" s="14"/>
      <c r="D15" s="14"/>
      <c r="E15" s="12" t="str">
        <f t="shared" si="1"/>
        <v>団体名を選んでください</v>
      </c>
      <c r="F15" s="12">
        <f>IF(OR('シングルスエントリー用紙'!$B15="",'シングルスエントリー用紙'!$C15="学連"),0,3500)</f>
        <v>0</v>
      </c>
      <c r="H15" s="20" t="s">
        <v>47</v>
      </c>
    </row>
    <row r="16" ht="13.5" customHeight="1">
      <c r="A16" s="12">
        <v>13.0</v>
      </c>
      <c r="B16" s="14"/>
      <c r="C16" s="14"/>
      <c r="D16" s="14"/>
      <c r="E16" s="12" t="str">
        <f t="shared" si="1"/>
        <v>団体名を選んでください</v>
      </c>
      <c r="F16" s="12">
        <f>IF(OR('シングルスエントリー用紙'!$B16="",'シングルスエントリー用紙'!$C16="学連"),0,3500)</f>
        <v>0</v>
      </c>
      <c r="H16" s="20" t="s">
        <v>49</v>
      </c>
    </row>
    <row r="17" ht="13.5" customHeight="1">
      <c r="A17" s="12">
        <v>14.0</v>
      </c>
      <c r="B17" s="14"/>
      <c r="C17" s="14"/>
      <c r="D17" s="14"/>
      <c r="E17" s="12" t="str">
        <f t="shared" si="1"/>
        <v>団体名を選んでください</v>
      </c>
      <c r="F17" s="12">
        <f>IF(OR('シングルスエントリー用紙'!$B17="",'シングルスエントリー用紙'!$C17="学連"),0,3500)</f>
        <v>0</v>
      </c>
      <c r="H17" s="20" t="s">
        <v>50</v>
      </c>
    </row>
    <row r="18" ht="13.5" customHeight="1">
      <c r="A18" s="12">
        <v>15.0</v>
      </c>
      <c r="B18" s="14"/>
      <c r="C18" s="14"/>
      <c r="D18" s="14"/>
      <c r="E18" s="12" t="str">
        <f t="shared" si="1"/>
        <v>団体名を選んでください</v>
      </c>
      <c r="F18" s="12">
        <f>IF(OR('シングルスエントリー用紙'!$B18="",'シングルスエントリー用紙'!$C18="学連"),0,3500)</f>
        <v>0</v>
      </c>
      <c r="H18" s="20" t="s">
        <v>51</v>
      </c>
    </row>
    <row r="19" ht="13.5" customHeight="1">
      <c r="A19" s="12">
        <v>16.0</v>
      </c>
      <c r="B19" s="14"/>
      <c r="C19" s="14"/>
      <c r="D19" s="14"/>
      <c r="E19" s="12" t="str">
        <f t="shared" si="1"/>
        <v>団体名を選んでください</v>
      </c>
      <c r="F19" s="12">
        <f>IF(OR('シングルスエントリー用紙'!$B19="",'シングルスエントリー用紙'!$C19="学連"),0,3500)</f>
        <v>0</v>
      </c>
      <c r="H19" s="33" t="s">
        <v>52</v>
      </c>
    </row>
    <row r="20" ht="13.5" customHeight="1">
      <c r="A20" s="12">
        <v>17.0</v>
      </c>
      <c r="B20" s="14"/>
      <c r="C20" s="14"/>
      <c r="D20" s="14"/>
      <c r="E20" s="12" t="str">
        <f t="shared" si="1"/>
        <v>団体名を選んでください</v>
      </c>
      <c r="F20" s="12">
        <f>IF(OR('シングルスエントリー用紙'!$B20="",'シングルスエントリー用紙'!$C20="学連"),0,3500)</f>
        <v>0</v>
      </c>
      <c r="H20" s="11" t="s">
        <v>53</v>
      </c>
    </row>
    <row r="21" ht="13.5" customHeight="1">
      <c r="A21" s="12">
        <v>18.0</v>
      </c>
      <c r="B21" s="14"/>
      <c r="C21" s="14"/>
      <c r="D21" s="14"/>
      <c r="E21" s="12" t="str">
        <f t="shared" si="1"/>
        <v>団体名を選んでください</v>
      </c>
      <c r="F21" s="12">
        <f>IF(OR('シングルスエントリー用紙'!$B21="",'シングルスエントリー用紙'!$C21="学連"),0,3500)</f>
        <v>0</v>
      </c>
      <c r="H21" s="36" t="s">
        <v>54</v>
      </c>
    </row>
    <row r="22" ht="13.5" customHeight="1">
      <c r="A22" s="12">
        <v>19.0</v>
      </c>
      <c r="B22" s="14"/>
      <c r="C22" s="14"/>
      <c r="D22" s="14"/>
      <c r="E22" s="12" t="str">
        <f t="shared" si="1"/>
        <v>団体名を選んでください</v>
      </c>
      <c r="F22" s="12">
        <f>IF(OR('シングルスエントリー用紙'!$B22="",'シングルスエントリー用紙'!$C22="学連"),0,3500)</f>
        <v>0</v>
      </c>
      <c r="H22" s="41" t="s">
        <v>55</v>
      </c>
    </row>
    <row r="23" ht="13.5" customHeight="1">
      <c r="A23" s="12">
        <v>20.0</v>
      </c>
      <c r="B23" s="14"/>
      <c r="C23" s="14"/>
      <c r="D23" s="14"/>
      <c r="E23" s="12" t="str">
        <f t="shared" si="1"/>
        <v>団体名を選んでください</v>
      </c>
      <c r="F23" s="12">
        <f>IF(OR('シングルスエントリー用紙'!$B23="",'シングルスエントリー用紙'!$C23="学連"),0,3500)</f>
        <v>0</v>
      </c>
      <c r="H23" s="20" t="s">
        <v>56</v>
      </c>
    </row>
    <row r="24" ht="13.5" customHeight="1">
      <c r="A24" s="12">
        <v>21.0</v>
      </c>
      <c r="B24" s="14"/>
      <c r="C24" s="14"/>
      <c r="D24" s="14"/>
      <c r="E24" s="12" t="str">
        <f t="shared" si="1"/>
        <v>団体名を選んでください</v>
      </c>
      <c r="F24" s="12">
        <f>IF(OR('シングルスエントリー用紙'!$B24="",'シングルスエントリー用紙'!$C24="学連"),0,3500)</f>
        <v>0</v>
      </c>
      <c r="H24" s="20" t="s">
        <v>57</v>
      </c>
    </row>
    <row r="25" ht="13.5" customHeight="1">
      <c r="A25" s="12">
        <v>22.0</v>
      </c>
      <c r="B25" s="14"/>
      <c r="C25" s="14"/>
      <c r="D25" s="14"/>
      <c r="E25" s="12" t="str">
        <f t="shared" si="1"/>
        <v>団体名を選んでください</v>
      </c>
      <c r="F25" s="12">
        <f>IF(OR('シングルスエントリー用紙'!$B25="",'シングルスエントリー用紙'!$C25="学連"),0,3500)</f>
        <v>0</v>
      </c>
      <c r="H25" s="20" t="s">
        <v>58</v>
      </c>
    </row>
    <row r="26" ht="13.5" customHeight="1">
      <c r="A26" s="12">
        <v>23.0</v>
      </c>
      <c r="B26" s="14"/>
      <c r="C26" s="14"/>
      <c r="D26" s="14"/>
      <c r="E26" s="12" t="str">
        <f t="shared" si="1"/>
        <v>団体名を選んでください</v>
      </c>
      <c r="F26" s="12">
        <f>IF(OR('シングルスエントリー用紙'!$B26="",'シングルスエントリー用紙'!$C26="学連"),0,3500)</f>
        <v>0</v>
      </c>
      <c r="H26" s="20" t="s">
        <v>59</v>
      </c>
    </row>
    <row r="27" ht="13.5" customHeight="1">
      <c r="A27" s="12">
        <v>24.0</v>
      </c>
      <c r="B27" s="14"/>
      <c r="C27" s="14"/>
      <c r="D27" s="14"/>
      <c r="E27" s="12" t="str">
        <f t="shared" si="1"/>
        <v>団体名を選んでください</v>
      </c>
      <c r="F27" s="12">
        <f>IF(OR('シングルスエントリー用紙'!$B27="",'シングルスエントリー用紙'!$C27="学連"),0,3500)</f>
        <v>0</v>
      </c>
      <c r="H27" s="20" t="s">
        <v>60</v>
      </c>
    </row>
    <row r="28" ht="13.5" customHeight="1">
      <c r="A28" s="12">
        <v>25.0</v>
      </c>
      <c r="B28" s="14"/>
      <c r="C28" s="14"/>
      <c r="D28" s="14"/>
      <c r="E28" s="12" t="str">
        <f t="shared" si="1"/>
        <v>団体名を選んでください</v>
      </c>
      <c r="F28" s="12">
        <f>IF(OR('シングルスエントリー用紙'!$B28="",'シングルスエントリー用紙'!$C28="学連"),0,3500)</f>
        <v>0</v>
      </c>
      <c r="H28" s="20" t="s">
        <v>61</v>
      </c>
    </row>
    <row r="29" ht="13.5" customHeight="1">
      <c r="A29" s="12">
        <v>26.0</v>
      </c>
      <c r="B29" s="14"/>
      <c r="C29" s="14"/>
      <c r="D29" s="14"/>
      <c r="E29" s="12" t="str">
        <f t="shared" si="1"/>
        <v>団体名を選んでください</v>
      </c>
      <c r="F29" s="12">
        <f>IF(OR('シングルスエントリー用紙'!$B29="",'シングルスエントリー用紙'!$C29="学連"),0,3500)</f>
        <v>0</v>
      </c>
      <c r="H29" s="20" t="s">
        <v>62</v>
      </c>
    </row>
    <row r="30" ht="13.5" customHeight="1">
      <c r="A30" s="12">
        <v>27.0</v>
      </c>
      <c r="B30" s="14"/>
      <c r="C30" s="14"/>
      <c r="D30" s="14"/>
      <c r="E30" s="12" t="str">
        <f t="shared" si="1"/>
        <v>団体名を選んでください</v>
      </c>
      <c r="F30" s="12">
        <f>IF(OR('シングルスエントリー用紙'!$B30="",'シングルスエントリー用紙'!$C30="学連"),0,3500)</f>
        <v>0</v>
      </c>
      <c r="H30" s="20" t="s">
        <v>63</v>
      </c>
    </row>
    <row r="31" ht="13.5" customHeight="1">
      <c r="A31" s="12">
        <v>28.0</v>
      </c>
      <c r="B31" s="14"/>
      <c r="C31" s="14"/>
      <c r="D31" s="14"/>
      <c r="E31" s="12" t="str">
        <f t="shared" si="1"/>
        <v>団体名を選んでください</v>
      </c>
      <c r="F31" s="12">
        <f>IF(OR('シングルスエントリー用紙'!$B31="",'シングルスエントリー用紙'!$C31="学連"),0,3500)</f>
        <v>0</v>
      </c>
      <c r="H31" s="20" t="s">
        <v>64</v>
      </c>
    </row>
    <row r="32" ht="13.5" customHeight="1">
      <c r="A32" s="12">
        <v>29.0</v>
      </c>
      <c r="B32" s="14"/>
      <c r="C32" s="14"/>
      <c r="D32" s="14"/>
      <c r="E32" s="12" t="str">
        <f t="shared" si="1"/>
        <v>団体名を選んでください</v>
      </c>
      <c r="F32" s="12">
        <f>IF(OR('シングルスエントリー用紙'!$B32="",'シングルスエントリー用紙'!$C32="学連"),0,3500)</f>
        <v>0</v>
      </c>
      <c r="H32" s="20" t="s">
        <v>65</v>
      </c>
    </row>
    <row r="33" ht="13.5" customHeight="1">
      <c r="A33" s="12">
        <v>30.0</v>
      </c>
      <c r="B33" s="14"/>
      <c r="C33" s="14"/>
      <c r="D33" s="14"/>
      <c r="E33" s="12" t="str">
        <f t="shared" si="1"/>
        <v>団体名を選んでください</v>
      </c>
      <c r="F33" s="12">
        <f>IF(OR('シングルスエントリー用紙'!$B33="",'シングルスエントリー用紙'!$C33="学連"),0,3500)</f>
        <v>0</v>
      </c>
      <c r="H33" s="20" t="s">
        <v>66</v>
      </c>
    </row>
    <row r="34" ht="13.5" customHeight="1">
      <c r="A34" s="12">
        <v>31.0</v>
      </c>
      <c r="B34" s="14"/>
      <c r="C34" s="14"/>
      <c r="D34" s="14"/>
      <c r="E34" s="12" t="str">
        <f t="shared" si="1"/>
        <v>団体名を選んでください</v>
      </c>
      <c r="F34" s="12">
        <f>IF(OR('シングルスエントリー用紙'!$B34="",'シングルスエントリー用紙'!$C34="学連"),0,3500)</f>
        <v>0</v>
      </c>
      <c r="H34" s="20" t="s">
        <v>67</v>
      </c>
    </row>
    <row r="35" ht="13.5" customHeight="1">
      <c r="A35" s="12">
        <v>32.0</v>
      </c>
      <c r="B35" s="14"/>
      <c r="C35" s="14"/>
      <c r="D35" s="14"/>
      <c r="E35" s="12" t="str">
        <f t="shared" si="1"/>
        <v>団体名を選んでください</v>
      </c>
      <c r="F35" s="12">
        <f>IF(OR('シングルスエントリー用紙'!$B35="",'シングルスエントリー用紙'!$C35="学連"),0,3500)</f>
        <v>0</v>
      </c>
      <c r="H35" s="20" t="s">
        <v>68</v>
      </c>
    </row>
    <row r="36" ht="13.5" customHeight="1">
      <c r="A36" s="12">
        <v>33.0</v>
      </c>
      <c r="B36" s="14"/>
      <c r="C36" s="14"/>
      <c r="D36" s="14"/>
      <c r="E36" s="12" t="str">
        <f t="shared" si="1"/>
        <v>団体名を選んでください</v>
      </c>
      <c r="F36" s="12">
        <f>IF(OR('シングルスエントリー用紙'!$B36="",'シングルスエントリー用紙'!$C36="学連"),0,3500)</f>
        <v>0</v>
      </c>
      <c r="H36" s="20" t="s">
        <v>69</v>
      </c>
    </row>
    <row r="37" ht="13.5" customHeight="1">
      <c r="A37" s="12">
        <v>34.0</v>
      </c>
      <c r="B37" s="14"/>
      <c r="C37" s="14"/>
      <c r="D37" s="14"/>
      <c r="E37" s="12" t="str">
        <f t="shared" si="1"/>
        <v>団体名を選んでください</v>
      </c>
      <c r="F37" s="12">
        <f>IF(OR('シングルスエントリー用紙'!$B37="",'シングルスエントリー用紙'!$C37="学連"),0,3500)</f>
        <v>0</v>
      </c>
      <c r="H37" s="20" t="s">
        <v>70</v>
      </c>
    </row>
    <row r="38" ht="13.5" customHeight="1">
      <c r="A38" s="12">
        <v>35.0</v>
      </c>
      <c r="B38" s="14"/>
      <c r="C38" s="14"/>
      <c r="D38" s="14"/>
      <c r="E38" s="12" t="str">
        <f t="shared" si="1"/>
        <v>団体名を選んでください</v>
      </c>
      <c r="F38" s="12">
        <f>IF(OR('シングルスエントリー用紙'!$B38="",'シングルスエントリー用紙'!$C38="学連"),0,3500)</f>
        <v>0</v>
      </c>
      <c r="H38" s="20" t="s">
        <v>71</v>
      </c>
    </row>
    <row r="39" ht="13.5" customHeight="1">
      <c r="A39" s="12">
        <v>36.0</v>
      </c>
      <c r="B39" s="14"/>
      <c r="C39" s="14"/>
      <c r="D39" s="14"/>
      <c r="E39" s="12" t="str">
        <f t="shared" si="1"/>
        <v>団体名を選んでください</v>
      </c>
      <c r="F39" s="12">
        <f>IF(OR('シングルスエントリー用紙'!$B39="",'シングルスエントリー用紙'!$C39="学連"),0,3500)</f>
        <v>0</v>
      </c>
      <c r="H39" s="20" t="s">
        <v>72</v>
      </c>
    </row>
    <row r="40" ht="13.5" customHeight="1">
      <c r="A40" s="12">
        <v>37.0</v>
      </c>
      <c r="B40" s="14"/>
      <c r="C40" s="14"/>
      <c r="D40" s="14"/>
      <c r="E40" s="12" t="str">
        <f t="shared" si="1"/>
        <v>団体名を選んでください</v>
      </c>
      <c r="F40" s="12">
        <f>IF(OR('シングルスエントリー用紙'!$B40="",'シングルスエントリー用紙'!$C40="学連"),0,3500)</f>
        <v>0</v>
      </c>
      <c r="H40" s="20" t="s">
        <v>73</v>
      </c>
    </row>
    <row r="41" ht="13.5" customHeight="1">
      <c r="A41" s="12">
        <v>38.0</v>
      </c>
      <c r="B41" s="14"/>
      <c r="C41" s="14"/>
      <c r="D41" s="14"/>
      <c r="E41" s="12" t="str">
        <f t="shared" si="1"/>
        <v>団体名を選んでください</v>
      </c>
      <c r="F41" s="12">
        <f>IF(OR('シングルスエントリー用紙'!$B41="",'シングルスエントリー用紙'!$C41="学連"),0,3500)</f>
        <v>0</v>
      </c>
      <c r="H41" s="20" t="s">
        <v>74</v>
      </c>
    </row>
    <row r="42" ht="13.5" customHeight="1">
      <c r="A42" s="12">
        <v>39.0</v>
      </c>
      <c r="B42" s="14"/>
      <c r="C42" s="14"/>
      <c r="D42" s="14"/>
      <c r="E42" s="12" t="str">
        <f t="shared" si="1"/>
        <v>団体名を選んでください</v>
      </c>
      <c r="F42" s="12">
        <f>IF(OR('シングルスエントリー用紙'!$B42="",'シングルスエントリー用紙'!$C42="学連"),0,3500)</f>
        <v>0</v>
      </c>
      <c r="H42" s="20" t="s">
        <v>75</v>
      </c>
    </row>
    <row r="43" ht="13.5" customHeight="1">
      <c r="A43" s="12">
        <v>40.0</v>
      </c>
      <c r="B43" s="14"/>
      <c r="C43" s="14"/>
      <c r="D43" s="14"/>
      <c r="E43" s="12" t="str">
        <f t="shared" si="1"/>
        <v>団体名を選んでください</v>
      </c>
      <c r="F43" s="12">
        <f>IF(OR('シングルスエントリー用紙'!$B43="",'シングルスエントリー用紙'!$C43="学連"),0,3500)</f>
        <v>0</v>
      </c>
      <c r="H43" s="20" t="s">
        <v>76</v>
      </c>
    </row>
    <row r="44" ht="13.5" customHeight="1">
      <c r="A44" s="12"/>
      <c r="B44" s="12"/>
      <c r="C44" s="12"/>
      <c r="D44" s="12"/>
      <c r="E44" s="12"/>
      <c r="F44" s="12">
        <f>SUM('シングルスエントリー用紙'!$F$4:$F$43)</f>
        <v>0</v>
      </c>
      <c r="H44" s="20" t="s">
        <v>77</v>
      </c>
    </row>
    <row r="45" ht="13.5" customHeight="1">
      <c r="F45" s="11"/>
      <c r="H45" s="20" t="s">
        <v>78</v>
      </c>
    </row>
    <row r="46" ht="13.5" customHeight="1">
      <c r="F46" s="11"/>
      <c r="H46" s="47" t="s">
        <v>79</v>
      </c>
    </row>
    <row r="47" ht="13.5" customHeight="1">
      <c r="F47" s="11"/>
    </row>
    <row r="48" ht="13.5" customHeight="1">
      <c r="F48" s="11"/>
    </row>
    <row r="49" ht="13.5" customHeight="1">
      <c r="F49" s="11"/>
    </row>
    <row r="50" ht="13.5" customHeight="1">
      <c r="F50" s="11"/>
    </row>
    <row r="51" ht="13.5" customHeight="1">
      <c r="F51" s="11"/>
    </row>
    <row r="52" ht="13.5" customHeight="1">
      <c r="F52" s="11"/>
    </row>
    <row r="53" ht="13.5" customHeight="1">
      <c r="F53" s="11"/>
    </row>
    <row r="54" ht="13.5" customHeight="1">
      <c r="F54" s="11"/>
    </row>
    <row r="55" ht="13.5" customHeight="1">
      <c r="F55" s="11"/>
    </row>
    <row r="56" ht="13.5" customHeight="1">
      <c r="F56" s="11"/>
    </row>
    <row r="57" ht="13.5" customHeight="1">
      <c r="F57" s="11"/>
    </row>
    <row r="58" ht="13.5" customHeight="1">
      <c r="F58" s="11"/>
    </row>
    <row r="59" ht="13.5" customHeight="1">
      <c r="F59" s="11"/>
    </row>
    <row r="60" ht="13.5" customHeight="1">
      <c r="F60" s="11"/>
    </row>
    <row r="61" ht="13.5" customHeight="1">
      <c r="F61" s="11"/>
    </row>
    <row r="62" ht="13.5" customHeight="1">
      <c r="F62" s="11"/>
    </row>
    <row r="63" ht="13.5" customHeight="1">
      <c r="F63" s="11"/>
    </row>
    <row r="64" ht="13.5" customHeight="1">
      <c r="F64" s="11"/>
    </row>
    <row r="65" ht="13.5" customHeight="1">
      <c r="F65" s="11"/>
    </row>
    <row r="66" ht="13.5" customHeight="1">
      <c r="F66" s="11"/>
    </row>
    <row r="67" ht="13.5" customHeight="1">
      <c r="F67" s="11"/>
    </row>
    <row r="68" ht="13.5" customHeight="1">
      <c r="F68" s="11"/>
    </row>
    <row r="69" ht="13.5" customHeight="1">
      <c r="F69" s="11"/>
    </row>
    <row r="70" ht="13.5" customHeight="1">
      <c r="F70" s="11"/>
    </row>
    <row r="71" ht="13.5" customHeight="1">
      <c r="F71" s="11"/>
    </row>
    <row r="72" ht="13.5" customHeight="1">
      <c r="F72" s="11"/>
    </row>
    <row r="73" ht="13.5" customHeight="1">
      <c r="F73" s="11"/>
    </row>
    <row r="74" ht="13.5" customHeight="1">
      <c r="F74" s="11"/>
    </row>
    <row r="75" ht="13.5" customHeight="1">
      <c r="F75" s="11"/>
    </row>
    <row r="76" ht="13.5" customHeight="1">
      <c r="F76" s="11"/>
    </row>
    <row r="77" ht="13.5" customHeight="1">
      <c r="F77" s="11"/>
    </row>
    <row r="78" ht="13.5" customHeight="1">
      <c r="F78" s="11"/>
    </row>
    <row r="79" ht="13.5" customHeight="1">
      <c r="F79" s="11"/>
    </row>
    <row r="80" ht="13.5" customHeight="1">
      <c r="F80" s="11"/>
    </row>
    <row r="81" ht="13.5" customHeight="1">
      <c r="F81" s="11"/>
    </row>
    <row r="82" ht="13.5" customHeight="1">
      <c r="F82" s="11"/>
    </row>
    <row r="83" ht="13.5" customHeight="1">
      <c r="F83" s="11"/>
    </row>
    <row r="84" ht="13.5" customHeight="1">
      <c r="F84" s="11"/>
    </row>
    <row r="85" ht="13.5" customHeight="1">
      <c r="F85" s="11"/>
    </row>
    <row r="86" ht="13.5" customHeight="1">
      <c r="F86" s="11"/>
    </row>
    <row r="87" ht="13.5" customHeight="1">
      <c r="F87" s="11"/>
    </row>
    <row r="88" ht="13.5" customHeight="1">
      <c r="F88" s="11"/>
    </row>
    <row r="89" ht="13.5" customHeight="1">
      <c r="F89" s="11"/>
    </row>
    <row r="90" ht="13.5" customHeight="1">
      <c r="F90" s="11"/>
    </row>
    <row r="91" ht="13.5" customHeight="1">
      <c r="F91" s="11"/>
    </row>
    <row r="92" ht="13.5" customHeight="1">
      <c r="F92" s="11"/>
    </row>
    <row r="93" ht="13.5" customHeight="1">
      <c r="F93" s="11"/>
    </row>
    <row r="94" ht="13.5" customHeight="1">
      <c r="F94" s="11"/>
    </row>
    <row r="95" ht="13.5" customHeight="1">
      <c r="F95" s="11"/>
    </row>
    <row r="96" ht="13.5" customHeight="1">
      <c r="F96" s="11"/>
    </row>
    <row r="97" ht="13.5" customHeight="1">
      <c r="F97" s="11"/>
    </row>
    <row r="98" ht="13.5" customHeight="1">
      <c r="F98" s="11"/>
    </row>
    <row r="99" ht="13.5" customHeight="1">
      <c r="F99" s="11"/>
    </row>
    <row r="100" ht="13.5" customHeight="1">
      <c r="F100" s="11"/>
    </row>
    <row r="101" ht="13.5" customHeight="1">
      <c r="F101" s="11"/>
    </row>
    <row r="102" ht="13.5" customHeight="1">
      <c r="F102" s="11"/>
    </row>
    <row r="103" ht="13.5" customHeight="1">
      <c r="F103" s="11"/>
    </row>
    <row r="104" ht="13.5" customHeight="1">
      <c r="F104" s="11"/>
    </row>
    <row r="105" ht="13.5" customHeight="1">
      <c r="F105" s="11"/>
    </row>
    <row r="106" ht="13.5" customHeight="1">
      <c r="F106" s="11"/>
    </row>
    <row r="107" ht="13.5" customHeight="1">
      <c r="F107" s="11"/>
    </row>
    <row r="108" ht="13.5" customHeight="1">
      <c r="F108" s="11"/>
    </row>
    <row r="109" ht="13.5" customHeight="1">
      <c r="F109" s="11"/>
    </row>
    <row r="110" ht="13.5" customHeight="1">
      <c r="F110" s="11"/>
    </row>
    <row r="111" ht="13.5" customHeight="1">
      <c r="F111" s="11"/>
    </row>
    <row r="112" ht="13.5" customHeight="1">
      <c r="F112" s="11"/>
    </row>
    <row r="113" ht="13.5" customHeight="1">
      <c r="F113" s="11"/>
    </row>
    <row r="114" ht="13.5" customHeight="1">
      <c r="F114" s="11"/>
    </row>
    <row r="115" ht="13.5" customHeight="1">
      <c r="F115" s="11"/>
    </row>
    <row r="116" ht="13.5" customHeight="1">
      <c r="F116" s="11"/>
    </row>
    <row r="117" ht="13.5" customHeight="1">
      <c r="F117" s="11"/>
    </row>
    <row r="118" ht="13.5" customHeight="1">
      <c r="F118" s="11"/>
    </row>
    <row r="119" ht="13.5" customHeight="1">
      <c r="F119" s="11"/>
    </row>
    <row r="120" ht="13.5" customHeight="1">
      <c r="F120" s="11"/>
    </row>
    <row r="121" ht="13.5" customHeight="1">
      <c r="F121" s="11"/>
    </row>
    <row r="122" ht="13.5" customHeight="1">
      <c r="F122" s="11"/>
    </row>
    <row r="123" ht="13.5" customHeight="1">
      <c r="F123" s="11"/>
    </row>
    <row r="124" ht="13.5" customHeight="1">
      <c r="F124" s="11"/>
    </row>
    <row r="125" ht="13.5" customHeight="1">
      <c r="F125" s="11"/>
    </row>
    <row r="126" ht="13.5" customHeight="1">
      <c r="F126" s="11"/>
    </row>
    <row r="127" ht="13.5" customHeight="1">
      <c r="F127" s="11"/>
    </row>
    <row r="128" ht="13.5" customHeight="1">
      <c r="F128" s="11"/>
    </row>
    <row r="129" ht="13.5" customHeight="1">
      <c r="F129" s="11"/>
    </row>
    <row r="130" ht="13.5" customHeight="1">
      <c r="F130" s="11"/>
    </row>
    <row r="131" ht="13.5" customHeight="1">
      <c r="F131" s="11"/>
    </row>
    <row r="132" ht="13.5" customHeight="1">
      <c r="F132" s="11"/>
    </row>
    <row r="133" ht="13.5" customHeight="1">
      <c r="F133" s="11"/>
    </row>
    <row r="134" ht="13.5" customHeight="1">
      <c r="F134" s="11"/>
    </row>
    <row r="135" ht="13.5" customHeight="1">
      <c r="F135" s="11"/>
    </row>
    <row r="136" ht="13.5" customHeight="1">
      <c r="F136" s="11"/>
    </row>
    <row r="137" ht="13.5" customHeight="1">
      <c r="F137" s="11"/>
    </row>
    <row r="138" ht="13.5" customHeight="1">
      <c r="F138" s="11"/>
    </row>
    <row r="139" ht="13.5" customHeight="1">
      <c r="F139" s="11"/>
    </row>
    <row r="140" ht="13.5" customHeight="1">
      <c r="F140" s="11"/>
    </row>
    <row r="141" ht="13.5" customHeight="1">
      <c r="F141" s="11"/>
    </row>
    <row r="142" ht="13.5" customHeight="1">
      <c r="F142" s="11"/>
    </row>
    <row r="143" ht="13.5" customHeight="1">
      <c r="F143" s="11"/>
    </row>
    <row r="144" ht="13.5" customHeight="1">
      <c r="F144" s="11"/>
    </row>
    <row r="145" ht="13.5" customHeight="1">
      <c r="F145" s="11"/>
    </row>
    <row r="146" ht="13.5" customHeight="1">
      <c r="F146" s="11"/>
    </row>
    <row r="147" ht="13.5" customHeight="1">
      <c r="F147" s="11"/>
    </row>
    <row r="148" ht="13.5" customHeight="1">
      <c r="F148" s="11"/>
    </row>
    <row r="149" ht="13.5" customHeight="1">
      <c r="F149" s="11"/>
    </row>
    <row r="150" ht="13.5" customHeight="1">
      <c r="F150" s="11"/>
    </row>
    <row r="151" ht="13.5" customHeight="1">
      <c r="F151" s="11"/>
    </row>
    <row r="152" ht="13.5" customHeight="1">
      <c r="F152" s="11"/>
    </row>
    <row r="153" ht="13.5" customHeight="1">
      <c r="F153" s="11"/>
    </row>
    <row r="154" ht="13.5" customHeight="1">
      <c r="F154" s="11"/>
    </row>
    <row r="155" ht="13.5" customHeight="1">
      <c r="F155" s="11"/>
    </row>
    <row r="156" ht="13.5" customHeight="1">
      <c r="F156" s="11"/>
    </row>
    <row r="157" ht="13.5" customHeight="1">
      <c r="F157" s="11"/>
    </row>
    <row r="158" ht="13.5" customHeight="1">
      <c r="F158" s="11"/>
    </row>
    <row r="159" ht="13.5" customHeight="1">
      <c r="F159" s="11"/>
    </row>
    <row r="160" ht="13.5" customHeight="1">
      <c r="F160" s="11"/>
    </row>
    <row r="161" ht="13.5" customHeight="1">
      <c r="F161" s="11"/>
    </row>
    <row r="162" ht="13.5" customHeight="1">
      <c r="F162" s="11"/>
    </row>
    <row r="163" ht="13.5" customHeight="1">
      <c r="F163" s="11"/>
    </row>
    <row r="164" ht="13.5" customHeight="1">
      <c r="F164" s="11"/>
    </row>
    <row r="165" ht="13.5" customHeight="1">
      <c r="F165" s="11"/>
    </row>
    <row r="166" ht="13.5" customHeight="1">
      <c r="F166" s="11"/>
    </row>
    <row r="167" ht="13.5" customHeight="1">
      <c r="F167" s="11"/>
    </row>
    <row r="168" ht="13.5" customHeight="1">
      <c r="F168" s="11"/>
    </row>
    <row r="169" ht="13.5" customHeight="1">
      <c r="F169" s="11"/>
    </row>
    <row r="170" ht="13.5" customHeight="1">
      <c r="F170" s="11"/>
    </row>
    <row r="171" ht="13.5" customHeight="1">
      <c r="F171" s="11"/>
    </row>
    <row r="172" ht="13.5" customHeight="1">
      <c r="F172" s="11"/>
    </row>
    <row r="173" ht="13.5" customHeight="1">
      <c r="F173" s="11"/>
    </row>
    <row r="174" ht="13.5" customHeight="1">
      <c r="F174" s="11"/>
    </row>
    <row r="175" ht="13.5" customHeight="1">
      <c r="F175" s="11"/>
    </row>
    <row r="176" ht="13.5" customHeight="1">
      <c r="F176" s="11"/>
    </row>
    <row r="177" ht="13.5" customHeight="1">
      <c r="F177" s="11"/>
    </row>
    <row r="178" ht="13.5" customHeight="1">
      <c r="F178" s="11"/>
    </row>
    <row r="179" ht="13.5" customHeight="1">
      <c r="F179" s="11"/>
    </row>
    <row r="180" ht="13.5" customHeight="1">
      <c r="F180" s="11"/>
    </row>
    <row r="181" ht="13.5" customHeight="1">
      <c r="F181" s="11"/>
    </row>
    <row r="182" ht="13.5" customHeight="1">
      <c r="F182" s="11"/>
    </row>
    <row r="183" ht="13.5" customHeight="1">
      <c r="F183" s="11"/>
    </row>
    <row r="184" ht="13.5" customHeight="1">
      <c r="F184" s="11"/>
    </row>
    <row r="185" ht="13.5" customHeight="1">
      <c r="F185" s="11"/>
    </row>
    <row r="186" ht="13.5" customHeight="1">
      <c r="F186" s="11"/>
    </row>
    <row r="187" ht="13.5" customHeight="1">
      <c r="F187" s="11"/>
    </row>
    <row r="188" ht="13.5" customHeight="1">
      <c r="F188" s="11"/>
    </row>
    <row r="189" ht="13.5" customHeight="1">
      <c r="F189" s="11"/>
    </row>
    <row r="190" ht="13.5" customHeight="1">
      <c r="F190" s="11"/>
    </row>
    <row r="191" ht="13.5" customHeight="1">
      <c r="F191" s="11"/>
    </row>
    <row r="192" ht="13.5" customHeight="1">
      <c r="F192" s="11"/>
    </row>
    <row r="193" ht="13.5" customHeight="1">
      <c r="F193" s="11"/>
    </row>
    <row r="194" ht="13.5" customHeight="1">
      <c r="F194" s="11"/>
    </row>
    <row r="195" ht="13.5" customHeight="1">
      <c r="F195" s="11"/>
    </row>
    <row r="196" ht="13.5" customHeight="1">
      <c r="F196" s="11"/>
    </row>
    <row r="197" ht="13.5" customHeight="1">
      <c r="F197" s="11"/>
    </row>
    <row r="198" ht="13.5" customHeight="1">
      <c r="F198" s="11"/>
    </row>
    <row r="199" ht="13.5" customHeight="1">
      <c r="F199" s="11"/>
    </row>
    <row r="200" ht="13.5" customHeight="1">
      <c r="F200" s="11"/>
    </row>
    <row r="201" ht="13.5" customHeight="1">
      <c r="F201" s="11"/>
    </row>
    <row r="202" ht="13.5" customHeight="1">
      <c r="F202" s="11"/>
    </row>
    <row r="203" ht="13.5" customHeight="1">
      <c r="F203" s="11"/>
    </row>
    <row r="204" ht="13.5" customHeight="1">
      <c r="F204" s="11"/>
    </row>
    <row r="205" ht="13.5" customHeight="1">
      <c r="F205" s="11"/>
    </row>
    <row r="206" ht="13.5" customHeight="1">
      <c r="F206" s="11"/>
    </row>
    <row r="207" ht="13.5" customHeight="1">
      <c r="F207" s="11"/>
    </row>
    <row r="208" ht="13.5" customHeight="1">
      <c r="F208" s="11"/>
    </row>
    <row r="209" ht="13.5" customHeight="1">
      <c r="F209" s="11"/>
    </row>
    <row r="210" ht="13.5" customHeight="1">
      <c r="F210" s="11"/>
    </row>
    <row r="211" ht="13.5" customHeight="1">
      <c r="F211" s="11"/>
    </row>
    <row r="212" ht="13.5" customHeight="1">
      <c r="F212" s="11"/>
    </row>
    <row r="213" ht="13.5" customHeight="1">
      <c r="F213" s="11"/>
    </row>
    <row r="214" ht="13.5" customHeight="1">
      <c r="F214" s="11"/>
    </row>
    <row r="215" ht="13.5" customHeight="1">
      <c r="F215" s="11"/>
    </row>
    <row r="216" ht="13.5" customHeight="1">
      <c r="F216" s="11"/>
    </row>
    <row r="217" ht="13.5" customHeight="1">
      <c r="F217" s="11"/>
    </row>
    <row r="218" ht="13.5" customHeight="1">
      <c r="F218" s="11"/>
    </row>
    <row r="219" ht="13.5" customHeight="1">
      <c r="F219" s="11"/>
    </row>
    <row r="220" ht="13.5" customHeight="1">
      <c r="F220" s="11"/>
    </row>
    <row r="221" ht="13.5" customHeight="1">
      <c r="F221" s="11"/>
    </row>
    <row r="222" ht="13.5" customHeight="1">
      <c r="F222" s="11"/>
    </row>
    <row r="223" ht="13.5" customHeight="1">
      <c r="F223" s="11"/>
    </row>
    <row r="224" ht="13.5" customHeight="1">
      <c r="F224" s="11"/>
    </row>
    <row r="225" ht="13.5" customHeight="1">
      <c r="F225" s="11"/>
    </row>
    <row r="226" ht="13.5" customHeight="1">
      <c r="F226" s="11"/>
    </row>
    <row r="227" ht="13.5" customHeight="1">
      <c r="F227" s="11"/>
    </row>
    <row r="228" ht="13.5" customHeight="1">
      <c r="F228" s="11"/>
    </row>
    <row r="229" ht="13.5" customHeight="1">
      <c r="F229" s="11"/>
    </row>
    <row r="230" ht="13.5" customHeight="1">
      <c r="F230" s="11"/>
    </row>
    <row r="231" ht="13.5" customHeight="1">
      <c r="F231" s="11"/>
    </row>
    <row r="232" ht="13.5" customHeight="1">
      <c r="F232" s="11"/>
    </row>
    <row r="233" ht="13.5" customHeight="1">
      <c r="F233" s="11"/>
    </row>
    <row r="234" ht="13.5" customHeight="1">
      <c r="F234" s="11"/>
    </row>
    <row r="235" ht="13.5" customHeight="1">
      <c r="F235" s="11"/>
    </row>
    <row r="236" ht="13.5" customHeight="1">
      <c r="F236" s="11"/>
    </row>
    <row r="237" ht="13.5" customHeight="1">
      <c r="F237" s="11"/>
    </row>
    <row r="238" ht="13.5" customHeight="1">
      <c r="F238" s="11"/>
    </row>
    <row r="239" ht="13.5" customHeight="1">
      <c r="F239" s="11"/>
    </row>
    <row r="240" ht="13.5" customHeight="1">
      <c r="F240" s="11"/>
    </row>
    <row r="241" ht="13.5" customHeight="1">
      <c r="F241" s="11"/>
    </row>
    <row r="242" ht="13.5" customHeight="1">
      <c r="F242" s="11"/>
    </row>
    <row r="243" ht="13.5" customHeight="1">
      <c r="F243" s="11"/>
    </row>
    <row r="244" ht="13.5" customHeight="1">
      <c r="F244" s="11"/>
    </row>
    <row r="245" ht="13.5" customHeight="1">
      <c r="F245" s="11"/>
    </row>
    <row r="246" ht="13.5" customHeight="1">
      <c r="F246" s="1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B2">
      <formula1>$H$2:$H$46</formula1>
    </dataValidation>
    <dataValidation type="list" allowBlank="1" showErrorMessage="1" sqref="D4:D43">
      <formula1>$L$2:$L$7</formula1>
    </dataValidation>
    <dataValidation type="list" allowBlank="1" showErrorMessage="1" sqref="C4:C43">
      <formula1>$M$2:$M$3</formula1>
    </dataValidation>
    <dataValidation type="list" allowBlank="1" showErrorMessage="1" sqref="C2">
      <formula1>$J$2:$J$4</formula1>
    </dataValidation>
  </dataValidations>
  <printOptions/>
  <pageMargins bottom="1.0" footer="0.0" header="0.0" left="0.75" right="0.75" top="1.0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56"/>
    <col customWidth="1" min="2" max="2" width="18.56"/>
    <col customWidth="1" min="3" max="3" width="9.56"/>
    <col customWidth="1" min="4" max="4" width="8.56"/>
    <col customWidth="1" min="5" max="5" width="17.78"/>
    <col customWidth="1" min="6" max="6" width="10.67"/>
    <col customWidth="1" hidden="1" min="7" max="8" width="8.44"/>
  </cols>
  <sheetData>
    <row r="1" ht="13.5" customHeight="1">
      <c r="A1" s="1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</row>
    <row r="2" ht="13.5" customHeight="1">
      <c r="A2" s="3"/>
      <c r="B2" s="3" t="str">
        <f>'シングルスエントリー用紙'!B2</f>
        <v>団体名を選んでください</v>
      </c>
      <c r="C2" s="3" t="str">
        <f>'シングルスエントリー用紙'!C2</f>
        <v>性別を選んでください</v>
      </c>
      <c r="D2" s="3"/>
      <c r="E2" s="3" t="str">
        <f>'シングルスエントリー用紙'!E2</f>
        <v>夏大会</v>
      </c>
      <c r="F2" s="3" t="s">
        <v>6</v>
      </c>
    </row>
    <row r="3" ht="13.5" customHeight="1">
      <c r="A3" s="12" t="s">
        <v>7</v>
      </c>
      <c r="B3" s="12" t="s">
        <v>12</v>
      </c>
      <c r="C3" s="12" t="s">
        <v>22</v>
      </c>
      <c r="D3" s="12" t="s">
        <v>14</v>
      </c>
      <c r="E3" s="12" t="s">
        <v>1</v>
      </c>
      <c r="F3" s="12" t="s">
        <v>16</v>
      </c>
      <c r="H3" s="11" t="s">
        <v>23</v>
      </c>
    </row>
    <row r="4" ht="13.5" customHeight="1">
      <c r="A4" s="12">
        <v>1.0</v>
      </c>
      <c r="B4" s="18"/>
      <c r="C4" s="14"/>
      <c r="D4" s="14"/>
      <c r="E4" s="12" t="str">
        <f t="shared" ref="E4:E43" si="1">$B$2</f>
        <v>団体名を選んでください</v>
      </c>
      <c r="F4" s="12">
        <f>IF(OR('ダブルスエントリー用紙'!$B4="",'ダブルスエントリー用紙'!$C4="学連を含むペア",'ダブルスエントリー用紙'!$C4="他校"),0,1750)</f>
        <v>0</v>
      </c>
      <c r="H4" s="11" t="s">
        <v>26</v>
      </c>
    </row>
    <row r="5" ht="13.5" customHeight="1">
      <c r="A5" s="12">
        <v>1.0</v>
      </c>
      <c r="B5" s="14"/>
      <c r="C5" s="14"/>
      <c r="D5" s="14"/>
      <c r="E5" s="12" t="str">
        <f t="shared" si="1"/>
        <v>団体名を選んでください</v>
      </c>
      <c r="F5" s="12">
        <f>IF(OR('ダブルスエントリー用紙'!$B5="",'ダブルスエントリー用紙'!$C5="学連を含むペア",'ダブルスエントリー用紙'!$C5="他校"),0,1750)</f>
        <v>0</v>
      </c>
    </row>
    <row r="6" ht="13.5" customHeight="1">
      <c r="A6" s="12">
        <v>2.0</v>
      </c>
      <c r="B6" s="14"/>
      <c r="C6" s="14"/>
      <c r="D6" s="14"/>
      <c r="E6" s="12" t="str">
        <f t="shared" si="1"/>
        <v>団体名を選んでください</v>
      </c>
      <c r="F6" s="12">
        <f>IF(OR('ダブルスエントリー用紙'!$B6="",'ダブルスエントリー用紙'!$C6="学連を含むペア",'ダブルスエントリー用紙'!$C6="他校"),0,1750)</f>
        <v>0</v>
      </c>
    </row>
    <row r="7" ht="13.5" customHeight="1">
      <c r="A7" s="12">
        <v>2.0</v>
      </c>
      <c r="B7" s="14"/>
      <c r="C7" s="14"/>
      <c r="D7" s="14"/>
      <c r="E7" s="12" t="str">
        <f t="shared" si="1"/>
        <v>団体名を選んでください</v>
      </c>
      <c r="F7" s="12">
        <f>IF(OR('ダブルスエントリー用紙'!$B7="",'ダブルスエントリー用紙'!$C7="学連を含むペア",'ダブルスエントリー用紙'!$C7="他校"),0,1750)</f>
        <v>0</v>
      </c>
    </row>
    <row r="8" ht="13.5" customHeight="1">
      <c r="A8" s="12">
        <v>3.0</v>
      </c>
      <c r="B8" s="14"/>
      <c r="C8" s="14"/>
      <c r="D8" s="14"/>
      <c r="E8" s="12" t="str">
        <f t="shared" si="1"/>
        <v>団体名を選んでください</v>
      </c>
      <c r="F8" s="12">
        <f>IF(OR('ダブルスエントリー用紙'!$B8="",'ダブルスエントリー用紙'!$C8="学連を含むペア",'ダブルスエントリー用紙'!$C8="他校"),0,1750)</f>
        <v>0</v>
      </c>
    </row>
    <row r="9" ht="13.5" customHeight="1">
      <c r="A9" s="12">
        <v>3.0</v>
      </c>
      <c r="B9" s="14"/>
      <c r="C9" s="14"/>
      <c r="D9" s="14"/>
      <c r="E9" s="12" t="str">
        <f t="shared" si="1"/>
        <v>団体名を選んでください</v>
      </c>
      <c r="F9" s="12">
        <f>IF(OR('ダブルスエントリー用紙'!$B9="",'ダブルスエントリー用紙'!$C9="学連を含むペア",'ダブルスエントリー用紙'!$C9="他校"),0,1750)</f>
        <v>0</v>
      </c>
    </row>
    <row r="10" ht="13.5" customHeight="1">
      <c r="A10" s="12">
        <v>4.0</v>
      </c>
      <c r="B10" s="14"/>
      <c r="C10" s="14"/>
      <c r="D10" s="14"/>
      <c r="E10" s="12" t="str">
        <f t="shared" si="1"/>
        <v>団体名を選んでください</v>
      </c>
      <c r="F10" s="12">
        <f>IF(OR('ダブルスエントリー用紙'!$B10="",'ダブルスエントリー用紙'!$C10="学連を含むペア",'ダブルスエントリー用紙'!$C10="他校"),0,1750)</f>
        <v>0</v>
      </c>
    </row>
    <row r="11" ht="13.5" customHeight="1">
      <c r="A11" s="12">
        <v>4.0</v>
      </c>
      <c r="B11" s="14"/>
      <c r="C11" s="14"/>
      <c r="D11" s="14"/>
      <c r="E11" s="12" t="str">
        <f t="shared" si="1"/>
        <v>団体名を選んでください</v>
      </c>
      <c r="F11" s="12">
        <f>IF(OR('ダブルスエントリー用紙'!$B11="",'ダブルスエントリー用紙'!$C11="学連を含むペア",'ダブルスエントリー用紙'!$C11="他校"),0,1750)</f>
        <v>0</v>
      </c>
    </row>
    <row r="12" ht="13.5" customHeight="1">
      <c r="A12" s="12">
        <v>5.0</v>
      </c>
      <c r="B12" s="14"/>
      <c r="C12" s="14"/>
      <c r="D12" s="14"/>
      <c r="E12" s="12" t="str">
        <f t="shared" si="1"/>
        <v>団体名を選んでください</v>
      </c>
      <c r="F12" s="12">
        <f>IF(OR('ダブルスエントリー用紙'!$B12="",'ダブルスエントリー用紙'!$C12="学連を含むペア",'ダブルスエントリー用紙'!$C12="他校"),0,1750)</f>
        <v>0</v>
      </c>
    </row>
    <row r="13" ht="13.5" customHeight="1">
      <c r="A13" s="12">
        <v>5.0</v>
      </c>
      <c r="B13" s="14"/>
      <c r="C13" s="14"/>
      <c r="D13" s="14"/>
      <c r="E13" s="12" t="str">
        <f t="shared" si="1"/>
        <v>団体名を選んでください</v>
      </c>
      <c r="F13" s="12">
        <f>IF(OR('ダブルスエントリー用紙'!$B13="",'ダブルスエントリー用紙'!$C13="学連を含むペア",'ダブルスエントリー用紙'!$C13="他校"),0,1750)</f>
        <v>0</v>
      </c>
    </row>
    <row r="14" ht="13.5" customHeight="1">
      <c r="A14" s="12">
        <v>6.0</v>
      </c>
      <c r="B14" s="14"/>
      <c r="C14" s="14"/>
      <c r="D14" s="14"/>
      <c r="E14" s="12" t="str">
        <f t="shared" si="1"/>
        <v>団体名を選んでください</v>
      </c>
      <c r="F14" s="12">
        <f>IF(OR('ダブルスエントリー用紙'!$B14="",'ダブルスエントリー用紙'!$C14="学連を含むペア",'ダブルスエントリー用紙'!$C14="他校"),0,1750)</f>
        <v>0</v>
      </c>
    </row>
    <row r="15" ht="13.5" customHeight="1">
      <c r="A15" s="12">
        <v>6.0</v>
      </c>
      <c r="B15" s="14"/>
      <c r="C15" s="14"/>
      <c r="D15" s="14"/>
      <c r="E15" s="12" t="str">
        <f t="shared" si="1"/>
        <v>団体名を選んでください</v>
      </c>
      <c r="F15" s="12">
        <f>IF(OR('ダブルスエントリー用紙'!$B15="",'ダブルスエントリー用紙'!$C15="学連を含むペア",'ダブルスエントリー用紙'!$C15="他校"),0,1750)</f>
        <v>0</v>
      </c>
    </row>
    <row r="16" ht="13.5" customHeight="1">
      <c r="A16" s="12">
        <v>7.0</v>
      </c>
      <c r="B16" s="14"/>
      <c r="C16" s="14"/>
      <c r="D16" s="14"/>
      <c r="E16" s="12" t="str">
        <f t="shared" si="1"/>
        <v>団体名を選んでください</v>
      </c>
      <c r="F16" s="12">
        <f>IF(OR('ダブルスエントリー用紙'!$B16="",'ダブルスエントリー用紙'!$C16="学連を含むペア",'ダブルスエントリー用紙'!$C16="他校"),0,1750)</f>
        <v>0</v>
      </c>
    </row>
    <row r="17" ht="13.5" customHeight="1">
      <c r="A17" s="12">
        <v>7.0</v>
      </c>
      <c r="B17" s="14"/>
      <c r="C17" s="14"/>
      <c r="D17" s="14"/>
      <c r="E17" s="12" t="str">
        <f t="shared" si="1"/>
        <v>団体名を選んでください</v>
      </c>
      <c r="F17" s="12">
        <f>IF(OR('ダブルスエントリー用紙'!$B17="",'ダブルスエントリー用紙'!$C17="学連を含むペア",'ダブルスエントリー用紙'!$C17="他校"),0,1750)</f>
        <v>0</v>
      </c>
    </row>
    <row r="18" ht="13.5" customHeight="1">
      <c r="A18" s="12">
        <v>8.0</v>
      </c>
      <c r="B18" s="14"/>
      <c r="C18" s="14"/>
      <c r="D18" s="14"/>
      <c r="E18" s="12" t="str">
        <f t="shared" si="1"/>
        <v>団体名を選んでください</v>
      </c>
      <c r="F18" s="12">
        <f>IF(OR('ダブルスエントリー用紙'!$B18="",'ダブルスエントリー用紙'!$C18="学連を含むペア",'ダブルスエントリー用紙'!$C18="他校"),0,1750)</f>
        <v>0</v>
      </c>
    </row>
    <row r="19" ht="13.5" customHeight="1">
      <c r="A19" s="12">
        <v>8.0</v>
      </c>
      <c r="B19" s="14"/>
      <c r="C19" s="14"/>
      <c r="D19" s="14"/>
      <c r="E19" s="12" t="str">
        <f t="shared" si="1"/>
        <v>団体名を選んでください</v>
      </c>
      <c r="F19" s="12">
        <f>IF(OR('ダブルスエントリー用紙'!$B19="",'ダブルスエントリー用紙'!$C19="学連を含むペア",'ダブルスエントリー用紙'!$C19="他校"),0,1750)</f>
        <v>0</v>
      </c>
    </row>
    <row r="20" ht="13.5" customHeight="1">
      <c r="A20" s="12">
        <v>9.0</v>
      </c>
      <c r="B20" s="14"/>
      <c r="C20" s="14"/>
      <c r="D20" s="14"/>
      <c r="E20" s="12" t="str">
        <f t="shared" si="1"/>
        <v>団体名を選んでください</v>
      </c>
      <c r="F20" s="12">
        <f>IF(OR('ダブルスエントリー用紙'!$B20="",'ダブルスエントリー用紙'!$C20="学連を含むペア",'ダブルスエントリー用紙'!$C20="他校"),0,1750)</f>
        <v>0</v>
      </c>
    </row>
    <row r="21" ht="13.5" customHeight="1">
      <c r="A21" s="12">
        <v>9.0</v>
      </c>
      <c r="B21" s="14"/>
      <c r="C21" s="14"/>
      <c r="D21" s="14"/>
      <c r="E21" s="12" t="str">
        <f t="shared" si="1"/>
        <v>団体名を選んでください</v>
      </c>
      <c r="F21" s="12">
        <f>IF(OR('ダブルスエントリー用紙'!$B21="",'ダブルスエントリー用紙'!$C21="学連を含むペア",'ダブルスエントリー用紙'!$C21="他校"),0,1750)</f>
        <v>0</v>
      </c>
    </row>
    <row r="22" ht="13.5" customHeight="1">
      <c r="A22" s="12">
        <v>10.0</v>
      </c>
      <c r="B22" s="14"/>
      <c r="C22" s="14"/>
      <c r="D22" s="14"/>
      <c r="E22" s="12" t="str">
        <f t="shared" si="1"/>
        <v>団体名を選んでください</v>
      </c>
      <c r="F22" s="12">
        <f>IF(OR('ダブルスエントリー用紙'!$B22="",'ダブルスエントリー用紙'!$C22="学連を含むペア",'ダブルスエントリー用紙'!$C22="他校"),0,1750)</f>
        <v>0</v>
      </c>
    </row>
    <row r="23" ht="13.5" customHeight="1">
      <c r="A23" s="12">
        <v>10.0</v>
      </c>
      <c r="B23" s="14"/>
      <c r="C23" s="14"/>
      <c r="D23" s="14"/>
      <c r="E23" s="12" t="str">
        <f t="shared" si="1"/>
        <v>団体名を選んでください</v>
      </c>
      <c r="F23" s="12">
        <f>IF(OR('ダブルスエントリー用紙'!$B23="",'ダブルスエントリー用紙'!$C23="学連を含むペア",'ダブルスエントリー用紙'!$C23="他校"),0,1750)</f>
        <v>0</v>
      </c>
    </row>
    <row r="24" ht="13.5" customHeight="1">
      <c r="A24" s="12">
        <v>11.0</v>
      </c>
      <c r="B24" s="14"/>
      <c r="C24" s="14"/>
      <c r="D24" s="14"/>
      <c r="E24" s="12" t="str">
        <f t="shared" si="1"/>
        <v>団体名を選んでください</v>
      </c>
      <c r="F24" s="12">
        <f>IF(OR('ダブルスエントリー用紙'!$B24="",'ダブルスエントリー用紙'!$C24="学連を含むペア",'ダブルスエントリー用紙'!$C24="他校"),0,1750)</f>
        <v>0</v>
      </c>
    </row>
    <row r="25" ht="13.5" customHeight="1">
      <c r="A25" s="12">
        <v>11.0</v>
      </c>
      <c r="B25" s="14"/>
      <c r="C25" s="14"/>
      <c r="D25" s="14"/>
      <c r="E25" s="12" t="str">
        <f t="shared" si="1"/>
        <v>団体名を選んでください</v>
      </c>
      <c r="F25" s="12">
        <f>IF(OR('ダブルスエントリー用紙'!$B25="",'ダブルスエントリー用紙'!$C25="学連を含むペア",'ダブルスエントリー用紙'!$C25="他校"),0,1750)</f>
        <v>0</v>
      </c>
    </row>
    <row r="26" ht="13.5" customHeight="1">
      <c r="A26" s="12">
        <v>12.0</v>
      </c>
      <c r="B26" s="14"/>
      <c r="C26" s="14"/>
      <c r="D26" s="14"/>
      <c r="E26" s="12" t="str">
        <f t="shared" si="1"/>
        <v>団体名を選んでください</v>
      </c>
      <c r="F26" s="12">
        <f>IF(OR('ダブルスエントリー用紙'!$B26="",'ダブルスエントリー用紙'!$C26="学連を含むペア",'ダブルスエントリー用紙'!$C26="他校"),0,1750)</f>
        <v>0</v>
      </c>
    </row>
    <row r="27" ht="13.5" customHeight="1">
      <c r="A27" s="12">
        <v>12.0</v>
      </c>
      <c r="B27" s="14"/>
      <c r="C27" s="14"/>
      <c r="D27" s="14"/>
      <c r="E27" s="12" t="str">
        <f t="shared" si="1"/>
        <v>団体名を選んでください</v>
      </c>
      <c r="F27" s="12">
        <f>IF(OR('ダブルスエントリー用紙'!$B27="",'ダブルスエントリー用紙'!$C27="学連を含むペア",'ダブルスエントリー用紙'!$C27="他校"),0,1750)</f>
        <v>0</v>
      </c>
    </row>
    <row r="28" ht="13.5" customHeight="1">
      <c r="A28" s="12">
        <v>13.0</v>
      </c>
      <c r="B28" s="14"/>
      <c r="C28" s="14"/>
      <c r="D28" s="14"/>
      <c r="E28" s="12" t="str">
        <f t="shared" si="1"/>
        <v>団体名を選んでください</v>
      </c>
      <c r="F28" s="12">
        <f>IF(OR('ダブルスエントリー用紙'!$B28="",'ダブルスエントリー用紙'!$C28="学連を含むペア",'ダブルスエントリー用紙'!$C28="他校"),0,1750)</f>
        <v>0</v>
      </c>
    </row>
    <row r="29" ht="13.5" customHeight="1">
      <c r="A29" s="12">
        <v>13.0</v>
      </c>
      <c r="B29" s="14"/>
      <c r="C29" s="14"/>
      <c r="D29" s="14"/>
      <c r="E29" s="12" t="str">
        <f t="shared" si="1"/>
        <v>団体名を選んでください</v>
      </c>
      <c r="F29" s="12">
        <f>IF(OR('ダブルスエントリー用紙'!$B29="",'ダブルスエントリー用紙'!$C29="学連を含むペア",'ダブルスエントリー用紙'!$C29="他校"),0,1750)</f>
        <v>0</v>
      </c>
    </row>
    <row r="30" ht="13.5" customHeight="1">
      <c r="A30" s="12">
        <v>14.0</v>
      </c>
      <c r="B30" s="14"/>
      <c r="C30" s="14"/>
      <c r="D30" s="14"/>
      <c r="E30" s="12" t="str">
        <f t="shared" si="1"/>
        <v>団体名を選んでください</v>
      </c>
      <c r="F30" s="12">
        <f>IF(OR('ダブルスエントリー用紙'!$B30="",'ダブルスエントリー用紙'!$C30="学連を含むペア",'ダブルスエントリー用紙'!$C30="他校"),0,1750)</f>
        <v>0</v>
      </c>
    </row>
    <row r="31" ht="13.5" customHeight="1">
      <c r="A31" s="12">
        <v>14.0</v>
      </c>
      <c r="B31" s="14"/>
      <c r="C31" s="14"/>
      <c r="D31" s="14"/>
      <c r="E31" s="12" t="str">
        <f t="shared" si="1"/>
        <v>団体名を選んでください</v>
      </c>
      <c r="F31" s="12">
        <f>IF(OR('ダブルスエントリー用紙'!$B31="",'ダブルスエントリー用紙'!$C31="学連を含むペア",'ダブルスエントリー用紙'!$C31="他校"),0,1750)</f>
        <v>0</v>
      </c>
    </row>
    <row r="32" ht="13.5" customHeight="1">
      <c r="A32" s="12">
        <v>15.0</v>
      </c>
      <c r="B32" s="14"/>
      <c r="C32" s="14"/>
      <c r="D32" s="14"/>
      <c r="E32" s="12" t="str">
        <f t="shared" si="1"/>
        <v>団体名を選んでください</v>
      </c>
      <c r="F32" s="12">
        <f>IF(OR('ダブルスエントリー用紙'!$B32="",'ダブルスエントリー用紙'!$C32="学連を含むペア",'ダブルスエントリー用紙'!$C32="他校"),0,1750)</f>
        <v>0</v>
      </c>
    </row>
    <row r="33" ht="13.5" customHeight="1">
      <c r="A33" s="12">
        <v>15.0</v>
      </c>
      <c r="B33" s="14"/>
      <c r="C33" s="14"/>
      <c r="D33" s="14"/>
      <c r="E33" s="12" t="str">
        <f t="shared" si="1"/>
        <v>団体名を選んでください</v>
      </c>
      <c r="F33" s="12">
        <f>IF(OR('ダブルスエントリー用紙'!$B33="",'ダブルスエントリー用紙'!$C33="学連を含むペア",'ダブルスエントリー用紙'!$C33="他校"),0,1750)</f>
        <v>0</v>
      </c>
    </row>
    <row r="34" ht="13.5" customHeight="1">
      <c r="A34" s="12">
        <v>16.0</v>
      </c>
      <c r="B34" s="14"/>
      <c r="C34" s="14"/>
      <c r="D34" s="14"/>
      <c r="E34" s="12" t="str">
        <f t="shared" si="1"/>
        <v>団体名を選んでください</v>
      </c>
      <c r="F34" s="12">
        <f>IF(OR('ダブルスエントリー用紙'!$B34="",'ダブルスエントリー用紙'!$C34="学連を含むペア",'ダブルスエントリー用紙'!$C34="他校"),0,1750)</f>
        <v>0</v>
      </c>
    </row>
    <row r="35" ht="13.5" customHeight="1">
      <c r="A35" s="12">
        <v>16.0</v>
      </c>
      <c r="B35" s="14"/>
      <c r="C35" s="14"/>
      <c r="D35" s="14"/>
      <c r="E35" s="12" t="str">
        <f t="shared" si="1"/>
        <v>団体名を選んでください</v>
      </c>
      <c r="F35" s="12">
        <f>IF(OR('ダブルスエントリー用紙'!$B35="",'ダブルスエントリー用紙'!$C35="学連を含むペア",'ダブルスエントリー用紙'!$C35="他校"),0,1750)</f>
        <v>0</v>
      </c>
    </row>
    <row r="36" ht="13.5" customHeight="1">
      <c r="A36" s="12">
        <v>17.0</v>
      </c>
      <c r="B36" s="14"/>
      <c r="C36" s="14"/>
      <c r="D36" s="14"/>
      <c r="E36" s="12" t="str">
        <f t="shared" si="1"/>
        <v>団体名を選んでください</v>
      </c>
      <c r="F36" s="12">
        <f>IF(OR('ダブルスエントリー用紙'!$B36="",'ダブルスエントリー用紙'!$C36="学連を含むペア",'ダブルスエントリー用紙'!$C36="他校"),0,1750)</f>
        <v>0</v>
      </c>
    </row>
    <row r="37" ht="13.5" customHeight="1">
      <c r="A37" s="12">
        <v>17.0</v>
      </c>
      <c r="B37" s="14"/>
      <c r="C37" s="14"/>
      <c r="D37" s="14"/>
      <c r="E37" s="12" t="str">
        <f t="shared" si="1"/>
        <v>団体名を選んでください</v>
      </c>
      <c r="F37" s="12">
        <f>IF(OR('ダブルスエントリー用紙'!$B37="",'ダブルスエントリー用紙'!$C37="学連を含むペア",'ダブルスエントリー用紙'!$C37="他校"),0,1750)</f>
        <v>0</v>
      </c>
    </row>
    <row r="38" ht="13.5" customHeight="1">
      <c r="A38" s="12">
        <v>18.0</v>
      </c>
      <c r="B38" s="14"/>
      <c r="C38" s="14"/>
      <c r="D38" s="14"/>
      <c r="E38" s="12" t="str">
        <f t="shared" si="1"/>
        <v>団体名を選んでください</v>
      </c>
      <c r="F38" s="12">
        <f>IF(OR('ダブルスエントリー用紙'!$B38="",'ダブルスエントリー用紙'!$C38="学連を含むペア",'ダブルスエントリー用紙'!$C38="他校"),0,1750)</f>
        <v>0</v>
      </c>
    </row>
    <row r="39" ht="13.5" customHeight="1">
      <c r="A39" s="12">
        <v>18.0</v>
      </c>
      <c r="B39" s="14"/>
      <c r="C39" s="14"/>
      <c r="D39" s="14"/>
      <c r="E39" s="12" t="str">
        <f t="shared" si="1"/>
        <v>団体名を選んでください</v>
      </c>
      <c r="F39" s="12">
        <f>IF(OR('ダブルスエントリー用紙'!$B39="",'ダブルスエントリー用紙'!$C39="学連を含むペア",'ダブルスエントリー用紙'!$C39="他校"),0,1750)</f>
        <v>0</v>
      </c>
    </row>
    <row r="40" ht="13.5" customHeight="1">
      <c r="A40" s="12">
        <v>19.0</v>
      </c>
      <c r="B40" s="14"/>
      <c r="C40" s="14"/>
      <c r="D40" s="14"/>
      <c r="E40" s="12" t="str">
        <f t="shared" si="1"/>
        <v>団体名を選んでください</v>
      </c>
      <c r="F40" s="12">
        <f>IF(OR('ダブルスエントリー用紙'!$B40="",'ダブルスエントリー用紙'!$C40="学連を含むペア",'ダブルスエントリー用紙'!$C40="他校"),0,1750)</f>
        <v>0</v>
      </c>
    </row>
    <row r="41" ht="13.5" customHeight="1">
      <c r="A41" s="12">
        <v>19.0</v>
      </c>
      <c r="B41" s="14"/>
      <c r="C41" s="14"/>
      <c r="D41" s="14"/>
      <c r="E41" s="12" t="str">
        <f t="shared" si="1"/>
        <v>団体名を選んでください</v>
      </c>
      <c r="F41" s="12">
        <f>IF(OR('ダブルスエントリー用紙'!$B41="",'ダブルスエントリー用紙'!$C41="学連を含むペア",'ダブルスエントリー用紙'!$C41="他校"),0,1750)</f>
        <v>0</v>
      </c>
    </row>
    <row r="42" ht="13.5" customHeight="1">
      <c r="A42" s="12">
        <v>20.0</v>
      </c>
      <c r="B42" s="14"/>
      <c r="C42" s="14"/>
      <c r="D42" s="14"/>
      <c r="E42" s="12" t="str">
        <f t="shared" si="1"/>
        <v>団体名を選んでください</v>
      </c>
      <c r="F42" s="12">
        <f>IF(OR('ダブルスエントリー用紙'!$B42="",'ダブルスエントリー用紙'!$C42="学連を含むペア",'ダブルスエントリー用紙'!$C42="他校"),0,1750)</f>
        <v>0</v>
      </c>
    </row>
    <row r="43" ht="13.5" customHeight="1">
      <c r="A43" s="12">
        <v>20.0</v>
      </c>
      <c r="B43" s="14"/>
      <c r="C43" s="14"/>
      <c r="D43" s="14"/>
      <c r="E43" s="12" t="str">
        <f t="shared" si="1"/>
        <v>団体名を選んでください</v>
      </c>
      <c r="F43" s="12">
        <f>IF(OR('ダブルスエントリー用紙'!$B43="",'ダブルスエントリー用紙'!$C43="学連を含むペア",'ダブルスエントリー用紙'!$C43="他校"),0,1750)</f>
        <v>0</v>
      </c>
    </row>
    <row r="44" ht="13.5" customHeight="1">
      <c r="A44" s="12"/>
      <c r="B44" s="12"/>
      <c r="C44" s="12"/>
      <c r="D44" s="12"/>
      <c r="E44" s="12"/>
      <c r="F44" s="12">
        <f>SUM('ダブルスエントリー用紙'!$F$4:$F$43)</f>
        <v>0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D4:D43">
      <formula1>'シングルスエントリー用紙'!$L$2:$L$7</formula1>
    </dataValidation>
    <dataValidation type="list" allowBlank="1" showErrorMessage="1" sqref="C4:C43">
      <formula1>$H$2:$H$4</formula1>
    </dataValidation>
  </dataValidations>
  <printOptions/>
  <pageMargins bottom="1.0" footer="0.0" header="0.0" left="0.75" right="0.75" top="1.0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2.0"/>
    <col customWidth="1" min="2" max="2" width="14.89"/>
    <col customWidth="1" min="3" max="3" width="8.33"/>
    <col customWidth="1" min="4" max="4" width="18.78"/>
    <col customWidth="1" min="5" max="5" width="8.33"/>
    <col customWidth="1" min="6" max="6" width="10.78"/>
    <col customWidth="1" hidden="1" min="7" max="8" width="8.33"/>
    <col customWidth="1" min="9" max="9" width="8.33"/>
    <col customWidth="1" hidden="1" min="10" max="10" width="8.33"/>
  </cols>
  <sheetData>
    <row r="1" ht="13.5" customHeight="1">
      <c r="A1" s="15" t="s">
        <v>5</v>
      </c>
      <c r="B1" s="16"/>
      <c r="C1" s="17" t="s">
        <v>20</v>
      </c>
      <c r="D1" s="17" t="str">
        <f>'シングルスエントリー用紙'!B2</f>
        <v>団体名を選んでください</v>
      </c>
      <c r="E1" s="17" t="s">
        <v>24</v>
      </c>
      <c r="F1" s="19"/>
      <c r="I1" s="11"/>
      <c r="J1">
        <v>0.0</v>
      </c>
    </row>
    <row r="2" ht="13.5" customHeight="1">
      <c r="A2" s="21" t="s">
        <v>25</v>
      </c>
      <c r="B2" s="22"/>
      <c r="C2" s="23"/>
      <c r="D2" s="24" t="s">
        <v>29</v>
      </c>
      <c r="E2" s="24"/>
      <c r="F2" s="25">
        <f>'シングルスエントリー用紙'!$F$44</f>
        <v>0</v>
      </c>
      <c r="H2" s="11" t="s">
        <v>31</v>
      </c>
      <c r="I2" s="11"/>
      <c r="J2">
        <v>1.0</v>
      </c>
    </row>
    <row r="3" ht="13.5" customHeight="1">
      <c r="A3" s="26" t="s">
        <v>33</v>
      </c>
      <c r="B3" s="22"/>
      <c r="C3" s="27"/>
      <c r="D3" s="28" t="s">
        <v>35</v>
      </c>
      <c r="E3" s="28"/>
      <c r="F3" s="29">
        <f>'ダブルスエントリー用紙'!$F$44</f>
        <v>0</v>
      </c>
      <c r="H3" s="11" t="s">
        <v>37</v>
      </c>
      <c r="I3" s="11"/>
      <c r="J3">
        <v>2.0</v>
      </c>
    </row>
    <row r="4" ht="13.5" customHeight="1">
      <c r="A4" s="30" t="s">
        <v>38</v>
      </c>
      <c r="B4" s="22"/>
      <c r="C4" s="31"/>
      <c r="D4" s="31"/>
      <c r="E4" s="32"/>
      <c r="F4" s="34">
        <f>SUM(F2:F3)</f>
        <v>0</v>
      </c>
      <c r="I4" s="11"/>
      <c r="J4">
        <v>3.0</v>
      </c>
    </row>
    <row r="5" ht="13.5" customHeight="1">
      <c r="A5" s="35"/>
      <c r="B5" s="37"/>
      <c r="C5" s="38"/>
      <c r="D5" s="38"/>
      <c r="E5" s="38"/>
      <c r="F5" s="38"/>
      <c r="I5" s="11"/>
      <c r="J5">
        <v>4.0</v>
      </c>
    </row>
    <row r="6" ht="13.5" customHeight="1">
      <c r="A6" s="30" t="s">
        <v>44</v>
      </c>
      <c r="B6" s="22"/>
      <c r="C6" s="31"/>
      <c r="D6" s="39">
        <v>0.0</v>
      </c>
      <c r="E6" s="32"/>
      <c r="F6" s="34">
        <f>D6*7000</f>
        <v>0</v>
      </c>
      <c r="I6" s="11"/>
      <c r="J6">
        <v>5.0</v>
      </c>
    </row>
    <row r="7" ht="13.5" customHeight="1">
      <c r="A7" s="35"/>
      <c r="B7" s="37"/>
      <c r="C7" s="38"/>
      <c r="D7" s="38"/>
      <c r="E7" s="38"/>
      <c r="F7" s="38"/>
      <c r="I7" s="11"/>
      <c r="J7">
        <v>6.0</v>
      </c>
    </row>
    <row r="8" ht="13.5" customHeight="1">
      <c r="A8" s="32" t="s">
        <v>45</v>
      </c>
      <c r="B8" s="40" t="s">
        <v>46</v>
      </c>
      <c r="C8" s="32"/>
      <c r="D8" s="39" t="s">
        <v>31</v>
      </c>
      <c r="E8" s="42"/>
      <c r="F8" s="34">
        <f>IF(D8="登録する",15000,0)</f>
        <v>15000</v>
      </c>
      <c r="I8" s="11"/>
      <c r="J8">
        <v>7.0</v>
      </c>
    </row>
    <row r="9" ht="13.5" customHeight="1">
      <c r="A9" s="35"/>
      <c r="B9" s="37"/>
      <c r="C9" s="38"/>
      <c r="D9" s="38"/>
      <c r="E9" s="38"/>
      <c r="F9" s="38"/>
      <c r="I9" s="11"/>
      <c r="J9">
        <v>8.0</v>
      </c>
    </row>
    <row r="10" ht="13.5" customHeight="1">
      <c r="A10" s="43" t="s">
        <v>48</v>
      </c>
      <c r="B10" s="44"/>
      <c r="C10" s="45"/>
      <c r="D10" s="45"/>
      <c r="E10" s="45"/>
      <c r="F10" s="46">
        <f>F4+F6+F8</f>
        <v>15000</v>
      </c>
      <c r="I10" s="11"/>
      <c r="J10">
        <v>9.0</v>
      </c>
    </row>
    <row r="11" ht="13.5" customHeight="1">
      <c r="I11" s="11"/>
      <c r="J11">
        <v>10.0</v>
      </c>
    </row>
    <row r="12" ht="13.5" customHeight="1">
      <c r="I12" s="11"/>
      <c r="J12">
        <v>11.0</v>
      </c>
    </row>
    <row r="13" ht="13.5" customHeight="1">
      <c r="I13" s="11"/>
      <c r="J13">
        <v>12.0</v>
      </c>
    </row>
    <row r="14" ht="13.5" customHeight="1">
      <c r="I14" s="11"/>
      <c r="J14">
        <v>13.0</v>
      </c>
    </row>
    <row r="15" ht="13.5" customHeight="1">
      <c r="I15" s="11"/>
      <c r="J15">
        <v>14.0</v>
      </c>
    </row>
    <row r="16" ht="13.5" customHeight="1">
      <c r="I16" s="11"/>
      <c r="J16">
        <v>15.0</v>
      </c>
    </row>
    <row r="17" ht="13.5" customHeight="1">
      <c r="I17" s="11"/>
      <c r="J17">
        <v>16.0</v>
      </c>
    </row>
    <row r="18" ht="13.5" customHeight="1">
      <c r="I18" s="11"/>
      <c r="J18">
        <v>17.0</v>
      </c>
    </row>
    <row r="19" ht="13.5" customHeight="1">
      <c r="I19" s="11"/>
      <c r="J19">
        <v>18.0</v>
      </c>
    </row>
    <row r="20" ht="13.5" customHeight="1">
      <c r="I20" s="11"/>
      <c r="J20">
        <v>19.0</v>
      </c>
    </row>
    <row r="21" ht="13.5" customHeight="1">
      <c r="I21" s="11"/>
      <c r="J21">
        <v>20.0</v>
      </c>
    </row>
    <row r="22" ht="13.5" customHeight="1">
      <c r="I22" s="11"/>
      <c r="J22">
        <v>21.0</v>
      </c>
    </row>
    <row r="23" ht="13.5" customHeight="1">
      <c r="I23" s="11"/>
      <c r="J23">
        <v>22.0</v>
      </c>
    </row>
    <row r="24" ht="13.5" customHeight="1">
      <c r="I24" s="11"/>
      <c r="J24">
        <v>23.0</v>
      </c>
    </row>
    <row r="25" ht="13.5" customHeight="1">
      <c r="I25" s="11"/>
      <c r="J25">
        <v>24.0</v>
      </c>
    </row>
    <row r="26" ht="13.5" customHeight="1">
      <c r="I26" s="11"/>
      <c r="J26">
        <v>25.0</v>
      </c>
    </row>
    <row r="27" ht="13.5" customHeight="1">
      <c r="I27" s="11"/>
      <c r="J27">
        <v>26.0</v>
      </c>
    </row>
    <row r="28" ht="13.5" customHeight="1">
      <c r="I28" s="11"/>
      <c r="J28">
        <v>27.0</v>
      </c>
    </row>
    <row r="29" ht="13.5" customHeight="1">
      <c r="I29" s="11"/>
      <c r="J29">
        <v>28.0</v>
      </c>
    </row>
    <row r="30" ht="13.5" customHeight="1">
      <c r="I30" s="11"/>
      <c r="J30">
        <v>29.0</v>
      </c>
    </row>
    <row r="31" ht="13.5" customHeight="1">
      <c r="I31" s="11"/>
      <c r="J31">
        <v>30.0</v>
      </c>
    </row>
    <row r="32" ht="13.5" customHeight="1">
      <c r="I32" s="11"/>
      <c r="J32">
        <v>31.0</v>
      </c>
    </row>
    <row r="33" ht="13.5" customHeight="1">
      <c r="I33" s="11"/>
      <c r="J33">
        <v>32.0</v>
      </c>
    </row>
    <row r="34" ht="13.5" customHeight="1">
      <c r="I34" s="11"/>
      <c r="J34">
        <v>33.0</v>
      </c>
    </row>
    <row r="35" ht="13.5" customHeight="1">
      <c r="I35" s="11"/>
      <c r="J35">
        <v>34.0</v>
      </c>
    </row>
    <row r="36" ht="13.5" customHeight="1">
      <c r="I36" s="11"/>
      <c r="J36">
        <v>35.0</v>
      </c>
    </row>
    <row r="37" ht="13.5" customHeight="1">
      <c r="J37">
        <v>36.0</v>
      </c>
    </row>
    <row r="38" ht="13.5" customHeight="1">
      <c r="J38">
        <v>37.0</v>
      </c>
    </row>
    <row r="39" ht="13.5" customHeight="1">
      <c r="J39">
        <v>38.0</v>
      </c>
    </row>
    <row r="40" ht="13.5" customHeight="1">
      <c r="J40">
        <v>39.0</v>
      </c>
    </row>
    <row r="41" ht="13.5" customHeight="1">
      <c r="J41">
        <v>40.0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0:B10"/>
    <mergeCell ref="A1:B1"/>
    <mergeCell ref="A2:B2"/>
    <mergeCell ref="A3:B3"/>
    <mergeCell ref="A4:B4"/>
    <mergeCell ref="A6:B6"/>
  </mergeCells>
  <dataValidations>
    <dataValidation type="list" allowBlank="1" showErrorMessage="1" sqref="E8">
      <formula1>"登録する,登録済み"</formula1>
    </dataValidation>
    <dataValidation type="list" allowBlank="1" showErrorMessage="1" sqref="D8">
      <formula1>$H$2:$H$3</formula1>
    </dataValidation>
    <dataValidation type="list" allowBlank="1" showErrorMessage="1" sqref="D6">
      <formula1>$J$1:$J$41</formula1>
    </dataValidation>
  </dataValidations>
  <printOptions/>
  <pageMargins bottom="1.0" footer="0.0" header="0.0" left="0.75" right="0.75" top="1.0"/>
  <pageSetup paperSize="9" orientation="portrait"/>
  <drawing r:id="rId1"/>
</worksheet>
</file>